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<sst xmlns="http://schemas.openxmlformats.org/spreadsheetml/2006/main" count="18" uniqueCount="17">
  <si>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Actual</t>
  </si>
  <si>
    <t>Request</t>
  </si>
  <si>
    <t>Amount</t>
  </si>
  <si>
    <t>Percent</t>
  </si>
  <si>
    <t>Total, U.S. Polar Research Programs</t>
  </si>
  <si>
    <t>Arctic Research Commission</t>
  </si>
  <si>
    <t>FY 2003</t>
  </si>
  <si>
    <t>Arctic Research Program</t>
  </si>
  <si>
    <t>Arctic Research Support and  Logistics</t>
  </si>
  <si>
    <t>Antarctic Research Grants Program</t>
  </si>
  <si>
    <t>FY 2004</t>
  </si>
  <si>
    <t>Antarctic Operations and Science Support</t>
  </si>
  <si>
    <t>FY 2005</t>
  </si>
  <si>
    <t>US Antarctic Logistical Support</t>
  </si>
  <si>
    <t>Change over</t>
  </si>
  <si>
    <t>Estimate</t>
  </si>
  <si>
    <t>Polar Research Programs Funding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</si>
</sst>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40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8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showGridLines="0" tabSelected="1" zoomScale="97" zoomScaleNormal="97" workbookViewId="0" topLeftCell="A2">
      <selection activeCell="A27" sqref="A27"/>
    </sheetView>
  </sheetViews>
  <sheetFormatPr defaultColWidth="9.140625" defaultRowHeight="12.75"/>
  <cols>
    <col min="1" max="1" width="39.7109375" style="0" customWidth="1"/>
    <col min="2" max="2" width="10.421875" style="0" customWidth="1"/>
    <col min="3" max="3" width="9.421875" style="0" customWidth="1"/>
    <col min="4" max="4" width="9.7109375" style="0" customWidth="1"/>
    <col min="6" max="6" width="8.421875" style="0" customWidth="1"/>
  </cols>
  <sheetData>
    <row r="2" ht="15">
      <c r="A2" s="13" t="s">
        <v>16</v>
      </c>
    </row>
    <row r="3" spans="1:6" ht="15">
      <c r="A3" s="1"/>
      <c r="C3" s="2"/>
      <c r="E3" s="18" t="s">
        <v>14</v>
      </c>
      <c r="F3" s="18"/>
    </row>
    <row r="4" spans="1:6" ht="15">
      <c r="A4" s="1"/>
      <c r="B4" s="3" t="s">
        <v>6</v>
      </c>
      <c r="C4" s="16" t="s">
        <v>10</v>
      </c>
      <c r="D4" s="3" t="s">
        <v>12</v>
      </c>
      <c r="E4" s="19" t="s">
        <v>10</v>
      </c>
      <c r="F4" s="19"/>
    </row>
    <row r="5" spans="1:6" ht="15">
      <c r="A5" s="4"/>
      <c r="B5" s="5" t="s">
        <v>0</v>
      </c>
      <c r="C5" s="5" t="s">
        <v>15</v>
      </c>
      <c r="D5" s="5" t="s">
        <v>1</v>
      </c>
      <c r="E5" s="6" t="s">
        <v>2</v>
      </c>
      <c r="F5" s="6" t="s">
        <v>3</v>
      </c>
    </row>
    <row r="6" spans="1:6" ht="15">
      <c r="A6" s="1" t="s">
        <v>7</v>
      </c>
      <c r="B6" s="7">
        <v>37.56</v>
      </c>
      <c r="C6" s="7">
        <v>44</v>
      </c>
      <c r="D6" s="7">
        <f>44.58+0.3</f>
        <v>44.879999999999995</v>
      </c>
      <c r="E6" s="7">
        <f>D6-C6</f>
        <v>0.8799999999999955</v>
      </c>
      <c r="F6" s="8">
        <f aca="true" t="shared" si="0" ref="F6:F11">IF(C6=0,"n/a",E6/C6)</f>
        <v>0.019999999999999896</v>
      </c>
    </row>
    <row r="7" spans="1:6" ht="15">
      <c r="A7" s="15" t="s">
        <v>8</v>
      </c>
      <c r="B7" s="7">
        <v>30.29</v>
      </c>
      <c r="C7" s="7">
        <v>31.4</v>
      </c>
      <c r="D7" s="7">
        <f>+C7+0.42+0.3</f>
        <v>32.12</v>
      </c>
      <c r="E7" s="7">
        <f>D7-C7</f>
        <v>0.7199999999999989</v>
      </c>
      <c r="F7" s="8">
        <f t="shared" si="0"/>
        <v>0.022929936305732448</v>
      </c>
    </row>
    <row r="8" spans="1:6" ht="15">
      <c r="A8" s="1" t="s">
        <v>5</v>
      </c>
      <c r="B8" s="7">
        <v>1.08</v>
      </c>
      <c r="C8" s="7">
        <v>1.19</v>
      </c>
      <c r="D8" s="7">
        <v>1.19</v>
      </c>
      <c r="E8" s="7">
        <f>D8-C8</f>
        <v>0</v>
      </c>
      <c r="F8" s="8">
        <f t="shared" si="0"/>
        <v>0</v>
      </c>
    </row>
    <row r="9" spans="1:6" ht="15">
      <c r="A9" s="15" t="s">
        <v>9</v>
      </c>
      <c r="B9" s="7">
        <v>42.55</v>
      </c>
      <c r="C9" s="7">
        <v>45.2</v>
      </c>
      <c r="D9" s="7">
        <f>46.45+0.25</f>
        <v>46.7</v>
      </c>
      <c r="E9" s="7">
        <f>D9-C9</f>
        <v>1.5</v>
      </c>
      <c r="F9" s="8">
        <f t="shared" si="0"/>
        <v>0.0331858407079646</v>
      </c>
    </row>
    <row r="10" spans="1:6" ht="15">
      <c r="A10" s="14" t="s">
        <v>11</v>
      </c>
      <c r="B10" s="10">
        <v>143.93</v>
      </c>
      <c r="C10" s="10">
        <v>152.29</v>
      </c>
      <c r="D10" s="10">
        <f>155.14+1.63</f>
        <v>156.76999999999998</v>
      </c>
      <c r="E10" s="10">
        <f>D10-C10</f>
        <v>4.47999999999999</v>
      </c>
      <c r="F10" s="11">
        <f t="shared" si="0"/>
        <v>0.02941755860529247</v>
      </c>
    </row>
    <row r="11" spans="1:6" ht="15">
      <c r="A11" s="9" t="s">
        <v>4</v>
      </c>
      <c r="B11" s="12">
        <f>SUM(B6:B10)</f>
        <v>255.41</v>
      </c>
      <c r="C11" s="12">
        <f>SUM(C6:C10)</f>
        <v>274.08</v>
      </c>
      <c r="D11" s="12">
        <f>SUM(D6:D10)</f>
        <v>281.65999999999997</v>
      </c>
      <c r="E11" s="12">
        <f>SUM(E6:E10)</f>
        <v>7.579999999999984</v>
      </c>
      <c r="F11" s="8">
        <f t="shared" si="0"/>
        <v>0.027656158785755926</v>
      </c>
    </row>
    <row r="12" spans="1:6" ht="0.75" customHeight="1">
      <c r="A12" s="13"/>
      <c r="B12" s="13"/>
      <c r="C12" s="13"/>
      <c r="D12" s="13"/>
      <c r="E12" s="13"/>
      <c r="F12" s="13"/>
    </row>
    <row r="13" spans="1:6" ht="15">
      <c r="A13" s="13"/>
      <c r="B13" s="13"/>
      <c r="C13" s="13"/>
      <c r="D13" s="13"/>
      <c r="E13" s="13"/>
      <c r="F13" s="13"/>
    </row>
    <row r="14" spans="1:6" ht="15">
      <c r="A14" s="13" t="s">
        <v>13</v>
      </c>
      <c r="B14" s="4">
        <v>68.55</v>
      </c>
      <c r="C14" s="4">
        <v>68.07</v>
      </c>
      <c r="D14" s="4">
        <v>68.07</v>
      </c>
      <c r="E14" s="10">
        <f>D14-C14</f>
        <v>0</v>
      </c>
      <c r="F14" s="11">
        <f>IF(C14=0,"n/a",E14/C14)</f>
        <v>0</v>
      </c>
    </row>
    <row r="15" spans="1:6" ht="15">
      <c r="A15" s="13"/>
      <c r="B15" s="17">
        <f>+B11+B14</f>
        <v>323.96</v>
      </c>
      <c r="C15" s="17">
        <f>+C11+C14</f>
        <v>342.15</v>
      </c>
      <c r="D15" s="17">
        <f>+D11+D14</f>
        <v>349.72999999999996</v>
      </c>
      <c r="E15" s="7">
        <f>D15-C15</f>
        <v>7.579999999999984</v>
      </c>
      <c r="F15" s="8">
        <f>IF(C15=0,"n/a",E15/C15)</f>
        <v>0.022154026011983</v>
      </c>
    </row>
    <row r="16" spans="1:6" ht="15">
      <c r="A16" s="13"/>
      <c r="B16" s="13"/>
      <c r="C16" s="13"/>
      <c r="D16" s="13"/>
      <c r="E16" s="13"/>
      <c r="F16" s="13"/>
    </row>
  </sheetData>
  <mergeCells count="2">
    <mergeCell ref="E3:F3"/>
    <mergeCell ref="E4:F4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B. Green</cp:lastModifiedBy>
  <dcterms:created xsi:type="dcterms:W3CDTF">2004-01-29T18:59:34Z</dcterms:created>
  <dcterms:modified xsi:type="dcterms:W3CDTF">2004-02-02T16:37:04Z</dcterms:modified>
  <cp:category/>
  <cp:version/>
  <cp:contentType/>
  <cp:contentStatus/>
</cp:coreProperties>
</file>