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85" windowWidth="14475" windowHeight="7935" activeTab="0"/>
  </bookViews>
  <sheets>
    <sheet name="HRD Funding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<sst xmlns="http://schemas.openxmlformats.org/spreadsheetml/2006/main" count="17" uniqueCount="16">
  <si>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Human Resource Development Funding</t>
  </si>
  <si>
    <t>(Dollars in Millions)</t>
  </si>
  <si>
    <t>FY 2006</t>
  </si>
  <si>
    <t>Change over</t>
  </si>
  <si>
    <t>FY 2005</t>
  </si>
  <si>
    <t>Current</t>
  </si>
  <si>
    <t>FY 2007</t>
  </si>
  <si>
    <t>Actual</t>
  </si>
  <si>
    <t>Plan</t>
  </si>
  <si>
    <t>Request</t>
  </si>
  <si>
    <t>Amount</t>
  </si>
  <si>
    <t>Percent</t>
  </si>
  <si>
    <t>Undergraduate/Graduate Student Support</t>
  </si>
  <si>
    <t>Research and Education Infrastructure</t>
  </si>
  <si>
    <t>Opportunies for Women and Persons with 
   Disabilities</t>
  </si>
  <si>
    <t>Total, HRD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</si>
</sst>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5">
    <font>
      <sz val="10"/>
      <name val="Arial"/>
      <family val="0"/>
    </font>
    <font>
      <b/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wrapText="1"/>
    </xf>
    <xf numFmtId="164" fontId="3" fillId="0" borderId="0" xfId="0" applyNumberFormat="1" applyFont="1" applyBorder="1" applyAlignment="1">
      <alignment/>
    </xf>
    <xf numFmtId="165" fontId="3" fillId="0" borderId="0" xfId="19" applyNumberFormat="1" applyFont="1" applyBorder="1" applyAlignment="1">
      <alignment horizontal="right"/>
    </xf>
    <xf numFmtId="0" fontId="3" fillId="0" borderId="0" xfId="0" applyFont="1" applyBorder="1" applyAlignment="1">
      <alignment wrapText="1"/>
    </xf>
    <xf numFmtId="166" fontId="3" fillId="0" borderId="0" xfId="0" applyNumberFormat="1" applyFont="1" applyBorder="1" applyAlignment="1">
      <alignment/>
    </xf>
    <xf numFmtId="0" fontId="3" fillId="0" borderId="2" xfId="0" applyFont="1" applyBorder="1" applyAlignment="1">
      <alignment horizontal="left" wrapText="1"/>
    </xf>
    <xf numFmtId="0" fontId="4" fillId="0" borderId="4" xfId="0" applyFont="1" applyBorder="1" applyAlignment="1">
      <alignment/>
    </xf>
    <xf numFmtId="164" fontId="3" fillId="0" borderId="4" xfId="0" applyNumberFormat="1" applyFont="1" applyBorder="1" applyAlignment="1">
      <alignment/>
    </xf>
    <xf numFmtId="165" fontId="3" fillId="0" borderId="4" xfId="19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Border="1" applyAlignment="1" quotePrefix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showGridLines="0" tabSelected="1" workbookViewId="0" topLeftCell="A1">
      <selection activeCell="B25" sqref="B25"/>
    </sheetView>
  </sheetViews>
  <sheetFormatPr defaultColWidth="9.140625" defaultRowHeight="12.75"/>
  <cols>
    <col min="1" max="1" width="0.5625" style="1" customWidth="1"/>
    <col min="2" max="2" width="38.140625" style="1" customWidth="1"/>
    <col min="3" max="7" width="8.7109375" style="1" customWidth="1"/>
    <col min="8" max="8" width="0.85546875" style="1" customWidth="1"/>
    <col min="9" max="16384" width="9.140625" style="1" customWidth="1"/>
  </cols>
  <sheetData>
    <row r="1" spans="1:7" ht="18" customHeight="1">
      <c r="A1" s="17" t="s">
        <v>0</v>
      </c>
      <c r="B1" s="17"/>
      <c r="C1" s="17"/>
      <c r="D1" s="17"/>
      <c r="E1" s="17"/>
      <c r="F1" s="17"/>
      <c r="G1" s="17"/>
    </row>
    <row r="2" spans="1:7" s="2" customFormat="1" ht="15" customHeight="1" thickBot="1">
      <c r="A2" s="18" t="s">
        <v>1</v>
      </c>
      <c r="B2" s="18"/>
      <c r="C2" s="18"/>
      <c r="D2" s="18"/>
      <c r="E2" s="18"/>
      <c r="F2" s="18"/>
      <c r="G2" s="18"/>
    </row>
    <row r="3" spans="2:7" s="3" customFormat="1" ht="15" customHeight="1">
      <c r="B3" s="4"/>
      <c r="C3" s="4"/>
      <c r="D3" s="4" t="s">
        <v>2</v>
      </c>
      <c r="E3" s="4"/>
      <c r="F3" s="19" t="s">
        <v>3</v>
      </c>
      <c r="G3" s="20"/>
    </row>
    <row r="4" spans="2:7" s="3" customFormat="1" ht="15" customHeight="1">
      <c r="B4" s="5"/>
      <c r="C4" s="5" t="s">
        <v>4</v>
      </c>
      <c r="D4" s="5" t="s">
        <v>5</v>
      </c>
      <c r="E4" s="5" t="s">
        <v>6</v>
      </c>
      <c r="F4" s="21" t="s">
        <v>2</v>
      </c>
      <c r="G4" s="22"/>
    </row>
    <row r="5" spans="2:7" s="3" customFormat="1" ht="15" customHeight="1">
      <c r="B5" s="6"/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</row>
    <row r="6" spans="2:7" s="3" customFormat="1" ht="12.75" customHeight="1">
      <c r="B6" s="7" t="s">
        <v>12</v>
      </c>
      <c r="C6" s="8">
        <v>70.83</v>
      </c>
      <c r="D6" s="8">
        <f>25.47+35.34+9.7</f>
        <v>70.51</v>
      </c>
      <c r="E6" s="8">
        <f>30+40+12.85</f>
        <v>82.85</v>
      </c>
      <c r="F6" s="8">
        <f>+E6-D6</f>
        <v>12.33999999999999</v>
      </c>
      <c r="G6" s="9">
        <f>IF(D6=0,"N/A  ",F6/D6)</f>
        <v>0.17501063678910775</v>
      </c>
    </row>
    <row r="7" spans="2:7" s="3" customFormat="1" ht="12.75" customHeight="1">
      <c r="B7" s="10" t="s">
        <v>13</v>
      </c>
      <c r="C7" s="11">
        <f>2.5+15.04+15.65</f>
        <v>33.19</v>
      </c>
      <c r="D7" s="11">
        <f>14.55+17.96</f>
        <v>32.510000000000005</v>
      </c>
      <c r="E7" s="11">
        <f>19+25</f>
        <v>44</v>
      </c>
      <c r="F7" s="11">
        <f>+E7-D7</f>
        <v>11.489999999999995</v>
      </c>
      <c r="G7" s="9">
        <f>IF(D7=0,"N/A  ",F7/D7)</f>
        <v>0.3534297139341739</v>
      </c>
    </row>
    <row r="8" spans="2:7" s="3" customFormat="1" ht="25.5" customHeight="1">
      <c r="B8" s="12" t="s">
        <v>14</v>
      </c>
      <c r="C8" s="11">
        <f>9.93+5.21</f>
        <v>15.14</v>
      </c>
      <c r="D8" s="11">
        <f>9.72+5.34</f>
        <v>15.06</v>
      </c>
      <c r="E8" s="11">
        <f>11+6</f>
        <v>17</v>
      </c>
      <c r="F8" s="11">
        <f>+E8-D8</f>
        <v>1.9399999999999995</v>
      </c>
      <c r="G8" s="9">
        <f>IF(D8=0,"N/A  ",F8/D8)</f>
        <v>0.1288180610889774</v>
      </c>
    </row>
    <row r="9" spans="2:7" ht="15" customHeight="1" thickBot="1">
      <c r="B9" s="13" t="s">
        <v>15</v>
      </c>
      <c r="C9" s="14">
        <f>SUM(C6:C8)</f>
        <v>119.16</v>
      </c>
      <c r="D9" s="14">
        <f>SUM(D6:D8)</f>
        <v>118.08000000000001</v>
      </c>
      <c r="E9" s="14">
        <f>SUM(E6:E8)</f>
        <v>143.85</v>
      </c>
      <c r="F9" s="14">
        <f>E9-D9</f>
        <v>25.769999999999982</v>
      </c>
      <c r="G9" s="15">
        <f>IF(D9=0,"N/A  ",F9/D9)</f>
        <v>0.218241869918699</v>
      </c>
    </row>
    <row r="10" spans="2:7" ht="15" customHeight="1">
      <c r="B10" s="16"/>
      <c r="C10" s="16"/>
      <c r="D10" s="16"/>
      <c r="E10" s="16"/>
      <c r="F10" s="16"/>
      <c r="G10" s="16"/>
    </row>
  </sheetData>
  <mergeCells count="5">
    <mergeCell ref="B10:G10"/>
    <mergeCell ref="A1:G1"/>
    <mergeCell ref="A2:G2"/>
    <mergeCell ref="F3:G3"/>
    <mergeCell ref="F4:G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B. Green</dc:creator>
  <cp:keywords/>
  <dc:description/>
  <cp:lastModifiedBy>Pamela B. Green</cp:lastModifiedBy>
  <dcterms:created xsi:type="dcterms:W3CDTF">2006-01-30T19:19:25Z</dcterms:created>
  <dcterms:modified xsi:type="dcterms:W3CDTF">2006-01-31T15:50:42Z</dcterms:modified>
  <cp:category/>
  <cp:version/>
  <cp:contentType/>
  <cp:contentStatus/>
</cp:coreProperties>
</file>