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<sst xmlns="http://schemas.openxmlformats.org/spreadsheetml/2006/main" count="31" uniqueCount="30">
  <si>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Biological Sciences</t>
  </si>
  <si>
    <t>By Strategic Outcome Goal and Investment Category</t>
  </si>
  <si>
    <t>(Dollars in Millions)</t>
  </si>
  <si>
    <t>FY 2006</t>
  </si>
  <si>
    <t>Change over</t>
  </si>
  <si>
    <t>FY 2005</t>
  </si>
  <si>
    <t>Current</t>
  </si>
  <si>
    <t>FY 2007</t>
  </si>
  <si>
    <t>Actual</t>
  </si>
  <si>
    <t>Plan</t>
  </si>
  <si>
    <t>Request</t>
  </si>
  <si>
    <t>Amount</t>
  </si>
  <si>
    <t>Percent</t>
  </si>
  <si>
    <t>Ideas</t>
  </si>
  <si>
    <t>Fundamental Science and Engineering</t>
  </si>
  <si>
    <t>Centers Programs</t>
  </si>
  <si>
    <t>Capability Enhancement</t>
  </si>
  <si>
    <t>Tools</t>
  </si>
  <si>
    <t>Facilities</t>
  </si>
  <si>
    <t>Infrastructure and Instrumentation</t>
  </si>
  <si>
    <t>Polar Tools, Facilities and Logistics</t>
  </si>
  <si>
    <t>Federally-Funded R&amp;D Centers</t>
  </si>
  <si>
    <t>People</t>
  </si>
  <si>
    <t>Individuals</t>
  </si>
  <si>
    <t xml:space="preserve"> </t>
  </si>
  <si>
    <t>Institutions</t>
  </si>
  <si>
    <t>Collaborations</t>
  </si>
  <si>
    <t>Organizational Excellence</t>
  </si>
  <si>
    <t>Total, BIO</t>
  </si>
  <si>
    <t>Totals may not add due to rounding.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</si>
</sst>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&quot;$&quot;#,##0.00"/>
    <numFmt numFmtId="167" formatCode="#,##0.00;\-#,##0.00;&quot;-&quot;??"/>
    <numFmt numFmtId="168" formatCode="0.0%;\-0.0%;&quot;-&quot;??"/>
    <numFmt numFmtId="169" formatCode="&quot;$&quot;#,##0.00;\-&quot;$&quot;#,##0.00;&quot;-&quot;??"/>
  </numFmts>
  <fonts count="13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15" applyNumberFormat="1" applyFont="1" applyBorder="1" applyAlignment="1">
      <alignment/>
    </xf>
    <xf numFmtId="164" fontId="5" fillId="0" borderId="0" xfId="15" applyNumberFormat="1" applyFont="1" applyAlignment="1">
      <alignment/>
    </xf>
    <xf numFmtId="0" fontId="7" fillId="0" borderId="2" xfId="0" applyFont="1" applyBorder="1" applyAlignment="1">
      <alignment/>
    </xf>
    <xf numFmtId="164" fontId="7" fillId="0" borderId="2" xfId="15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15" applyNumberFormat="1" applyFont="1" applyBorder="1" applyAlignment="1">
      <alignment horizontal="right"/>
    </xf>
    <xf numFmtId="0" fontId="7" fillId="0" borderId="3" xfId="0" applyFont="1" applyBorder="1" applyAlignment="1">
      <alignment/>
    </xf>
    <xf numFmtId="49" fontId="7" fillId="0" borderId="3" xfId="15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8" fillId="0" borderId="0" xfId="15" applyNumberFormat="1" applyFont="1" applyBorder="1" applyAlignment="1">
      <alignment horizontal="right"/>
    </xf>
    <xf numFmtId="165" fontId="8" fillId="0" borderId="0" xfId="19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/>
    </xf>
    <xf numFmtId="4" fontId="11" fillId="0" borderId="0" xfId="15" applyNumberFormat="1" applyFont="1" applyAlignment="1">
      <alignment/>
    </xf>
    <xf numFmtId="0" fontId="12" fillId="0" borderId="0" xfId="0" applyFont="1" applyAlignment="1">
      <alignment/>
    </xf>
    <xf numFmtId="167" fontId="6" fillId="0" borderId="0" xfId="0" applyNumberFormat="1" applyFont="1" applyBorder="1" applyAlignment="1">
      <alignment/>
    </xf>
    <xf numFmtId="168" fontId="6" fillId="0" borderId="0" xfId="19" applyNumberFormat="1" applyFont="1" applyBorder="1" applyAlignment="1">
      <alignment horizontal="right"/>
    </xf>
    <xf numFmtId="167" fontId="6" fillId="0" borderId="3" xfId="0" applyNumberFormat="1" applyFont="1" applyBorder="1" applyAlignment="1">
      <alignment/>
    </xf>
    <xf numFmtId="168" fontId="6" fillId="0" borderId="3" xfId="19" applyNumberFormat="1" applyFont="1" applyBorder="1" applyAlignment="1">
      <alignment horizontal="right"/>
    </xf>
    <xf numFmtId="169" fontId="6" fillId="0" borderId="4" xfId="0" applyNumberFormat="1" applyFont="1" applyBorder="1" applyAlignment="1">
      <alignment/>
    </xf>
    <xf numFmtId="168" fontId="6" fillId="0" borderId="4" xfId="19" applyNumberFormat="1" applyFont="1" applyBorder="1" applyAlignment="1">
      <alignment horizontal="right"/>
    </xf>
    <xf numFmtId="166" fontId="5" fillId="0" borderId="0" xfId="15" applyNumberFormat="1" applyFont="1" applyBorder="1" applyAlignment="1">
      <alignment/>
    </xf>
    <xf numFmtId="4" fontId="11" fillId="0" borderId="0" xfId="15" applyNumberFormat="1" applyFont="1" applyBorder="1" applyAlignment="1">
      <alignment/>
    </xf>
    <xf numFmtId="49" fontId="7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7" fillId="0" borderId="2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workbookViewId="0" topLeftCell="A1">
      <selection activeCell="D15" sqref="D15"/>
    </sheetView>
  </sheetViews>
  <sheetFormatPr defaultColWidth="9.140625" defaultRowHeight="12.75"/>
  <cols>
    <col min="1" max="1" width="0.42578125" style="3" customWidth="1"/>
    <col min="2" max="2" width="31.28125" style="3" customWidth="1"/>
    <col min="3" max="3" width="9.7109375" style="8" customWidth="1"/>
    <col min="4" max="4" width="8.421875" style="8" customWidth="1"/>
    <col min="5" max="5" width="7.7109375" style="8" customWidth="1"/>
    <col min="6" max="7" width="8.140625" style="8" customWidth="1"/>
    <col min="8" max="8" width="7.7109375" style="8" customWidth="1"/>
    <col min="9" max="9" width="6.140625" style="3" hidden="1" customWidth="1"/>
    <col min="10" max="16384" width="9.140625" style="3" customWidth="1"/>
  </cols>
  <sheetData>
    <row r="1" spans="1:8" ht="18.75">
      <c r="A1" s="1"/>
      <c r="B1" s="36" t="s">
        <v>0</v>
      </c>
      <c r="C1" s="36"/>
      <c r="D1" s="36"/>
      <c r="E1" s="37"/>
      <c r="F1" s="37"/>
      <c r="G1" s="37"/>
      <c r="H1" s="2"/>
    </row>
    <row r="2" spans="1:8" ht="18.75">
      <c r="A2" s="1"/>
      <c r="B2" s="36" t="s">
        <v>1</v>
      </c>
      <c r="C2" s="36"/>
      <c r="D2" s="36"/>
      <c r="E2" s="37"/>
      <c r="F2" s="37"/>
      <c r="G2" s="37"/>
      <c r="H2" s="2"/>
    </row>
    <row r="3" spans="1:8" ht="12.75">
      <c r="A3" s="4"/>
      <c r="B3" s="38" t="s">
        <v>2</v>
      </c>
      <c r="C3" s="38"/>
      <c r="D3" s="38"/>
      <c r="E3" s="39"/>
      <c r="F3" s="39"/>
      <c r="G3" s="39"/>
      <c r="H3" s="4"/>
    </row>
    <row r="4" spans="1:9" ht="6" customHeight="1" thickBot="1">
      <c r="A4" s="5"/>
      <c r="B4" s="6"/>
      <c r="C4" s="7"/>
      <c r="D4" s="7"/>
      <c r="E4" s="7"/>
      <c r="F4" s="7"/>
      <c r="G4" s="7"/>
      <c r="I4" s="5"/>
    </row>
    <row r="5" spans="1:7" s="11" customFormat="1" ht="17.25" customHeight="1">
      <c r="A5" s="9"/>
      <c r="B5" s="9"/>
      <c r="C5" s="10"/>
      <c r="D5" s="10" t="s">
        <v>3</v>
      </c>
      <c r="E5" s="10"/>
      <c r="F5" s="40" t="s">
        <v>4</v>
      </c>
      <c r="G5" s="40"/>
    </row>
    <row r="6" spans="1:7" s="11" customFormat="1" ht="14.25" customHeight="1">
      <c r="A6" s="12"/>
      <c r="B6" s="12"/>
      <c r="C6" s="13" t="s">
        <v>5</v>
      </c>
      <c r="D6" s="13" t="s">
        <v>6</v>
      </c>
      <c r="E6" s="13" t="s">
        <v>7</v>
      </c>
      <c r="F6" s="35" t="s">
        <v>3</v>
      </c>
      <c r="G6" s="35"/>
    </row>
    <row r="7" spans="1:7" s="11" customFormat="1" ht="12" customHeight="1">
      <c r="A7" s="14"/>
      <c r="B7" s="14"/>
      <c r="C7" s="15" t="s">
        <v>8</v>
      </c>
      <c r="D7" s="15" t="s">
        <v>9</v>
      </c>
      <c r="E7" s="15" t="s">
        <v>10</v>
      </c>
      <c r="F7" s="15" t="s">
        <v>11</v>
      </c>
      <c r="G7" s="15" t="s">
        <v>12</v>
      </c>
    </row>
    <row r="8" spans="1:7" s="20" customFormat="1" ht="12">
      <c r="A8" s="16"/>
      <c r="B8" s="17" t="s">
        <v>13</v>
      </c>
      <c r="C8" s="18"/>
      <c r="D8" s="18"/>
      <c r="E8" s="18"/>
      <c r="F8" s="18"/>
      <c r="G8" s="19"/>
    </row>
    <row r="9" spans="1:7" s="20" customFormat="1" ht="12.75">
      <c r="A9" s="16"/>
      <c r="B9" s="16" t="s">
        <v>14</v>
      </c>
      <c r="C9" s="27">
        <v>400.85</v>
      </c>
      <c r="D9" s="27">
        <v>383.3</v>
      </c>
      <c r="E9" s="27">
        <v>397.27</v>
      </c>
      <c r="F9" s="27">
        <f>E9-D9</f>
        <v>13.96999999999997</v>
      </c>
      <c r="G9" s="28">
        <f aca="true" t="shared" si="0" ref="G9:G23">IF(D9=0,"N/A  ",F9/D9)</f>
        <v>0.036446647534568145</v>
      </c>
    </row>
    <row r="10" spans="1:7" s="20" customFormat="1" ht="12.75">
      <c r="A10" s="16"/>
      <c r="B10" s="16" t="s">
        <v>15</v>
      </c>
      <c r="C10" s="27">
        <v>11.07</v>
      </c>
      <c r="D10" s="27">
        <v>10.22</v>
      </c>
      <c r="E10" s="27">
        <v>14.31</v>
      </c>
      <c r="F10" s="27">
        <f>E10-D10</f>
        <v>4.09</v>
      </c>
      <c r="G10" s="28">
        <f t="shared" si="0"/>
        <v>0.4001956947162426</v>
      </c>
    </row>
    <row r="11" spans="1:7" s="20" customFormat="1" ht="12.75">
      <c r="A11" s="16"/>
      <c r="B11" s="16" t="s">
        <v>16</v>
      </c>
      <c r="C11" s="29">
        <v>0</v>
      </c>
      <c r="D11" s="29">
        <v>0</v>
      </c>
      <c r="E11" s="29">
        <v>0</v>
      </c>
      <c r="F11" s="29">
        <f>E11-D11</f>
        <v>0</v>
      </c>
      <c r="G11" s="30" t="str">
        <f t="shared" si="0"/>
        <v>N/A  </v>
      </c>
    </row>
    <row r="12" spans="1:7" s="20" customFormat="1" ht="12.75">
      <c r="A12" s="16"/>
      <c r="B12" s="16"/>
      <c r="C12" s="27">
        <f>C9+C10+C11</f>
        <v>411.92</v>
      </c>
      <c r="D12" s="27">
        <f>D9+D10+D11</f>
        <v>393.52000000000004</v>
      </c>
      <c r="E12" s="27">
        <f>SUM(E9:E11)</f>
        <v>411.58</v>
      </c>
      <c r="F12" s="27">
        <f>E12-D12</f>
        <v>18.059999999999945</v>
      </c>
      <c r="G12" s="28">
        <f t="shared" si="0"/>
        <v>0.04589347428339079</v>
      </c>
    </row>
    <row r="13" spans="1:7" s="20" customFormat="1" ht="12.75">
      <c r="A13" s="16"/>
      <c r="B13" s="17" t="s">
        <v>17</v>
      </c>
      <c r="C13" s="27"/>
      <c r="D13" s="27"/>
      <c r="E13" s="27"/>
      <c r="F13" s="27"/>
      <c r="G13" s="28"/>
    </row>
    <row r="14" spans="1:7" s="20" customFormat="1" ht="12.75">
      <c r="A14" s="16"/>
      <c r="B14" s="16" t="s">
        <v>18</v>
      </c>
      <c r="C14" s="27">
        <v>7.18</v>
      </c>
      <c r="D14" s="27">
        <v>7.13</v>
      </c>
      <c r="E14" s="27">
        <v>13.13</v>
      </c>
      <c r="F14" s="27">
        <f>E14-D14</f>
        <v>6.000000000000001</v>
      </c>
      <c r="G14" s="28">
        <f t="shared" si="0"/>
        <v>0.841514726507714</v>
      </c>
    </row>
    <row r="15" spans="1:7" s="20" customFormat="1" ht="12.75">
      <c r="A15" s="16"/>
      <c r="B15" s="16" t="s">
        <v>19</v>
      </c>
      <c r="C15" s="27">
        <v>88.69</v>
      </c>
      <c r="D15" s="27">
        <v>109.11</v>
      </c>
      <c r="E15" s="27">
        <v>111.66</v>
      </c>
      <c r="F15" s="27">
        <f>E15-D15</f>
        <v>2.549999999999997</v>
      </c>
      <c r="G15" s="28">
        <f t="shared" si="0"/>
        <v>0.023370910090734096</v>
      </c>
    </row>
    <row r="16" spans="1:7" s="20" customFormat="1" ht="12.75">
      <c r="A16" s="16"/>
      <c r="B16" s="16" t="s">
        <v>20</v>
      </c>
      <c r="C16" s="27">
        <v>0</v>
      </c>
      <c r="D16" s="27">
        <v>0</v>
      </c>
      <c r="E16" s="27">
        <v>0</v>
      </c>
      <c r="F16" s="27">
        <f>E16-D16</f>
        <v>0</v>
      </c>
      <c r="G16" s="28" t="str">
        <f t="shared" si="0"/>
        <v>N/A  </v>
      </c>
    </row>
    <row r="17" spans="1:7" s="20" customFormat="1" ht="12.75">
      <c r="A17" s="16"/>
      <c r="B17" s="16" t="s">
        <v>21</v>
      </c>
      <c r="C17" s="29">
        <v>0</v>
      </c>
      <c r="D17" s="29">
        <v>0</v>
      </c>
      <c r="E17" s="29">
        <v>0</v>
      </c>
      <c r="F17" s="29">
        <f>E17-D17</f>
        <v>0</v>
      </c>
      <c r="G17" s="30" t="str">
        <f t="shared" si="0"/>
        <v>N/A  </v>
      </c>
    </row>
    <row r="18" spans="1:7" s="20" customFormat="1" ht="12.75">
      <c r="A18" s="16"/>
      <c r="B18" s="16"/>
      <c r="C18" s="27">
        <f>C14+C15</f>
        <v>95.87</v>
      </c>
      <c r="D18" s="27">
        <f>D14+D15</f>
        <v>116.24</v>
      </c>
      <c r="E18" s="27">
        <f>SUM(E14:E17)</f>
        <v>124.78999999999999</v>
      </c>
      <c r="F18" s="27">
        <f>E18-D18</f>
        <v>8.549999999999997</v>
      </c>
      <c r="G18" s="28">
        <f t="shared" si="0"/>
        <v>0.07355471438403301</v>
      </c>
    </row>
    <row r="19" spans="1:7" s="20" customFormat="1" ht="17.25" customHeight="1">
      <c r="A19" s="16"/>
      <c r="B19" s="17" t="s">
        <v>22</v>
      </c>
      <c r="C19" s="27"/>
      <c r="D19" s="27"/>
      <c r="E19" s="27"/>
      <c r="F19" s="27"/>
      <c r="G19" s="28" t="str">
        <f t="shared" si="0"/>
        <v>N/A  </v>
      </c>
    </row>
    <row r="20" spans="1:7" s="20" customFormat="1" ht="12.75">
      <c r="A20" s="16"/>
      <c r="B20" s="16" t="s">
        <v>23</v>
      </c>
      <c r="C20" s="27">
        <v>61.2</v>
      </c>
      <c r="D20" s="27">
        <v>59.24</v>
      </c>
      <c r="E20" s="27">
        <v>63.79</v>
      </c>
      <c r="F20" s="27">
        <f>E20-D20</f>
        <v>4.549999999999997</v>
      </c>
      <c r="G20" s="28">
        <f t="shared" si="0"/>
        <v>0.0768062120189061</v>
      </c>
    </row>
    <row r="21" spans="1:7" s="20" customFormat="1" ht="12.75">
      <c r="A21" s="16" t="s">
        <v>24</v>
      </c>
      <c r="B21" s="16" t="s">
        <v>25</v>
      </c>
      <c r="C21" s="27">
        <v>2.72</v>
      </c>
      <c r="D21" s="27">
        <v>2.69</v>
      </c>
      <c r="E21" s="27">
        <v>2.69</v>
      </c>
      <c r="F21" s="27">
        <f>E21-D21</f>
        <v>0</v>
      </c>
      <c r="G21" s="28">
        <f t="shared" si="0"/>
        <v>0</v>
      </c>
    </row>
    <row r="22" spans="1:7" s="20" customFormat="1" ht="12.75">
      <c r="A22" s="16"/>
      <c r="B22" s="16" t="s">
        <v>26</v>
      </c>
      <c r="C22" s="29">
        <v>0</v>
      </c>
      <c r="D22" s="29">
        <v>0</v>
      </c>
      <c r="E22" s="29">
        <v>0</v>
      </c>
      <c r="F22" s="29">
        <f>E22-D22</f>
        <v>0</v>
      </c>
      <c r="G22" s="30" t="str">
        <f t="shared" si="0"/>
        <v>N/A  </v>
      </c>
    </row>
    <row r="23" spans="1:7" s="20" customFormat="1" ht="14.25" customHeight="1">
      <c r="A23" s="16"/>
      <c r="B23" s="16"/>
      <c r="C23" s="27">
        <f>C20+C21+C22</f>
        <v>63.92</v>
      </c>
      <c r="D23" s="27">
        <f>D20+D21+D22</f>
        <v>61.93</v>
      </c>
      <c r="E23" s="27">
        <f>SUM(E20:E22)</f>
        <v>66.48</v>
      </c>
      <c r="F23" s="27">
        <f>E23-D23</f>
        <v>4.550000000000004</v>
      </c>
      <c r="G23" s="28">
        <f t="shared" si="0"/>
        <v>0.07347004682706289</v>
      </c>
    </row>
    <row r="24" spans="1:7" s="20" customFormat="1" ht="3.75" customHeight="1">
      <c r="A24" s="16"/>
      <c r="B24" s="16"/>
      <c r="C24" s="27"/>
      <c r="D24" s="27"/>
      <c r="E24" s="27"/>
      <c r="F24" s="27"/>
      <c r="G24" s="28"/>
    </row>
    <row r="25" spans="1:7" s="20" customFormat="1" ht="12.75">
      <c r="A25" s="21"/>
      <c r="B25" s="22" t="s">
        <v>27</v>
      </c>
      <c r="C25" s="29">
        <v>5.07</v>
      </c>
      <c r="D25" s="29">
        <v>5</v>
      </c>
      <c r="E25" s="29">
        <v>5</v>
      </c>
      <c r="F25" s="29">
        <f>E25-D25</f>
        <v>0</v>
      </c>
      <c r="G25" s="30">
        <f>IF(D25=0,"N/A  ",F25/D25)</f>
        <v>0</v>
      </c>
    </row>
    <row r="26" spans="1:7" s="20" customFormat="1" ht="18.75" customHeight="1" thickBot="1">
      <c r="A26" s="23"/>
      <c r="B26" s="24" t="s">
        <v>28</v>
      </c>
      <c r="C26" s="31">
        <f>+C23+C12+C18+C25</f>
        <v>576.7800000000001</v>
      </c>
      <c r="D26" s="31">
        <f>+D23+D12+D18+D25</f>
        <v>576.69</v>
      </c>
      <c r="E26" s="31">
        <f>E25+E18+E12+E23</f>
        <v>607.85</v>
      </c>
      <c r="F26" s="31">
        <f>E26-D26</f>
        <v>31.159999999999968</v>
      </c>
      <c r="G26" s="32">
        <f>IF(D26=0,"N/A  ",F26/D26)</f>
        <v>0.05403249579496777</v>
      </c>
    </row>
    <row r="27" spans="4:7" ht="12.75" customHeight="1" hidden="1">
      <c r="D27" s="25">
        <v>589.71</v>
      </c>
      <c r="E27" s="33" t="e">
        <f>#REF!-C26</f>
        <v>#REF!</v>
      </c>
      <c r="F27" s="34">
        <v>646.42</v>
      </c>
      <c r="G27" s="33">
        <f>F27-C26</f>
        <v>69.63999999999987</v>
      </c>
    </row>
    <row r="28" ht="12.75">
      <c r="B28" s="26" t="s">
        <v>29</v>
      </c>
    </row>
  </sheetData>
  <mergeCells count="5">
    <mergeCell ref="F6:G6"/>
    <mergeCell ref="B1:G1"/>
    <mergeCell ref="B2:G2"/>
    <mergeCell ref="B3:G3"/>
    <mergeCell ref="F5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Pamela B. Green</cp:lastModifiedBy>
  <dcterms:created xsi:type="dcterms:W3CDTF">2006-01-31T14:34:54Z</dcterms:created>
  <dcterms:modified xsi:type="dcterms:W3CDTF">2006-01-31T22:05:38Z</dcterms:modified>
  <cp:category/>
  <cp:version/>
  <cp:contentType/>
  <cp:contentStatus/>
</cp:coreProperties>
</file>