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<sst xmlns="http://schemas.openxmlformats.org/spreadsheetml/2006/main" count="27" uniqueCount="22">
  <si>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Materials Research Funding</t>
  </si>
  <si>
    <t xml:space="preserve"> 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</si>
  <si>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</si>
  <si>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</si>
  <si>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</si>
  <si>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</si>
  <si>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</si>
  <si>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</si>
  <si>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</si>
  <si>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</si>
  <si>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</si>
  <si>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</si>
  <si>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</si>
  <si>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Materials Research</t>
  </si>
  <si>
    <t>Major Components:</t>
  </si>
  <si>
    <t xml:space="preserve">  Research and Education Grants</t>
  </si>
  <si>
    <t xml:space="preserve">  Centers Programs</t>
  </si>
  <si>
    <t xml:space="preserve">  Facilities</t>
  </si>
  <si>
    <t xml:space="preserve">     National High Magnetic Field Laboratory (NHMFL)</t>
  </si>
  <si>
    <t xml:space="preserve">     National Nanofabrication Infrastructure Network (NNIN)</t>
  </si>
  <si>
    <t xml:space="preserve">     Other MPS Facilities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</si>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</sst>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0.42578125" style="1" customWidth="1"/>
    <col min="2" max="2" width="52.00390625" style="1" customWidth="1"/>
    <col min="3" max="3" width="9.57421875" style="1" bestFit="1" customWidth="1"/>
    <col min="4" max="5" width="8.57421875" style="1" bestFit="1" customWidth="1"/>
    <col min="6" max="6" width="7.8515625" style="1" bestFit="1" customWidth="1"/>
    <col min="7" max="7" width="7.7109375" style="1" bestFit="1" customWidth="1"/>
    <col min="8" max="8" width="0.9921875" style="1" customWidth="1"/>
    <col min="9" max="16384" width="9.140625" style="1" customWidth="1"/>
  </cols>
  <sheetData>
    <row r="1" spans="2:7" ht="14.25">
      <c r="B1" s="2" t="s">
        <v>0</v>
      </c>
      <c r="C1" s="2"/>
      <c r="D1" s="2"/>
      <c r="E1" s="2"/>
      <c r="F1" s="2"/>
      <c r="G1" s="2"/>
    </row>
    <row r="2" spans="1:7" s="5" customFormat="1" ht="12.75">
      <c r="A2" s="3" t="s">
        <v>1</v>
      </c>
      <c r="B2" s="4" t="s">
        <v>2</v>
      </c>
      <c r="C2" s="4"/>
      <c r="D2" s="4"/>
      <c r="E2" s="4"/>
      <c r="F2" s="4"/>
      <c r="G2" s="4"/>
    </row>
    <row r="3" ht="4.5" customHeight="1" thickBot="1">
      <c r="D3" s="6"/>
    </row>
    <row r="4" spans="2:7" s="7" customFormat="1" ht="14.25" customHeight="1">
      <c r="B4" s="8" t="s">
        <v>1</v>
      </c>
      <c r="C4" s="8"/>
      <c r="D4" s="9" t="s">
        <v>3</v>
      </c>
      <c r="E4" s="8"/>
      <c r="F4" s="10" t="s">
        <v>4</v>
      </c>
      <c r="G4" s="10"/>
    </row>
    <row r="5" spans="2:7" s="7" customFormat="1" ht="13.5" customHeight="1">
      <c r="B5" s="9" t="s">
        <v>1</v>
      </c>
      <c r="C5" s="9" t="s">
        <v>5</v>
      </c>
      <c r="D5" s="11" t="s">
        <v>6</v>
      </c>
      <c r="E5" s="9" t="s">
        <v>7</v>
      </c>
      <c r="F5" s="12" t="s">
        <v>3</v>
      </c>
      <c r="G5" s="12"/>
    </row>
    <row r="6" spans="2:7" s="7" customFormat="1" ht="13.5" customHeight="1">
      <c r="B6" s="13"/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</row>
    <row r="7" spans="2:7" ht="14.25">
      <c r="B7" s="14" t="s">
        <v>13</v>
      </c>
      <c r="C7" s="15">
        <f>+C10+C11+C13+C14+C15</f>
        <v>240.09000000000003</v>
      </c>
      <c r="D7" s="15">
        <f>+D10+D11+D13+D14+D15</f>
        <v>242.91</v>
      </c>
      <c r="E7" s="15">
        <f>+E10+E11+E13+E14+E15</f>
        <v>257.45000000000005</v>
      </c>
      <c r="F7" s="15">
        <f>+F10+F11+F13+F14+F15</f>
        <v>14.539999999999983</v>
      </c>
      <c r="G7" s="16">
        <f>IF(D7=0,"N/A  ",F7/D7)</f>
        <v>0.059857560413321735</v>
      </c>
    </row>
    <row r="8" spans="2:7" ht="5.25" customHeight="1">
      <c r="B8" s="17"/>
      <c r="C8" s="18"/>
      <c r="D8" s="18"/>
      <c r="E8" s="18"/>
      <c r="F8" s="18"/>
      <c r="G8" s="19"/>
    </row>
    <row r="9" spans="2:7" ht="15">
      <c r="B9" s="17" t="s">
        <v>14</v>
      </c>
      <c r="C9" s="18"/>
      <c r="D9" s="18"/>
      <c r="E9" s="18" t="s">
        <v>1</v>
      </c>
      <c r="F9" s="18"/>
      <c r="G9" s="19"/>
    </row>
    <row r="10" spans="2:7" ht="15">
      <c r="B10" s="17" t="s">
        <v>15</v>
      </c>
      <c r="C10" s="20">
        <v>136.04</v>
      </c>
      <c r="D10" s="20">
        <v>138.68</v>
      </c>
      <c r="E10" s="20">
        <v>146.13</v>
      </c>
      <c r="F10" s="20">
        <f>E10-D10</f>
        <v>7.449999999999989</v>
      </c>
      <c r="G10" s="19">
        <f aca="true" t="shared" si="0" ref="G10:G15">IF(D10=0,"N/A  ",F10/D10)</f>
        <v>0.053720796077300174</v>
      </c>
    </row>
    <row r="11" spans="2:7" ht="15">
      <c r="B11" s="17" t="s">
        <v>16</v>
      </c>
      <c r="C11" s="20">
        <v>64.01</v>
      </c>
      <c r="D11" s="20">
        <v>65.14</v>
      </c>
      <c r="E11" s="20">
        <v>71.3</v>
      </c>
      <c r="F11" s="20">
        <f>E11-D11</f>
        <v>6.159999999999997</v>
      </c>
      <c r="G11" s="19">
        <f t="shared" si="0"/>
        <v>0.09456555112066313</v>
      </c>
    </row>
    <row r="12" spans="2:7" ht="15">
      <c r="B12" s="21" t="s">
        <v>17</v>
      </c>
      <c r="C12" s="22">
        <f>SUM(C13:C15)</f>
        <v>40.04</v>
      </c>
      <c r="D12" s="22">
        <f>SUM(D13:D15)</f>
        <v>39.09</v>
      </c>
      <c r="E12" s="22">
        <f>SUM(E13:E15)</f>
        <v>40.02</v>
      </c>
      <c r="F12" s="22">
        <f>SUM(F13:F15)</f>
        <v>0.9299999999999984</v>
      </c>
      <c r="G12" s="19">
        <f t="shared" si="0"/>
        <v>0.023791250959324592</v>
      </c>
    </row>
    <row r="13" spans="2:7" ht="15">
      <c r="B13" s="21" t="s">
        <v>18</v>
      </c>
      <c r="C13" s="22">
        <v>24</v>
      </c>
      <c r="D13" s="22">
        <v>24.26</v>
      </c>
      <c r="E13" s="22">
        <v>25</v>
      </c>
      <c r="F13" s="20">
        <f>E13-D13</f>
        <v>0.7399999999999984</v>
      </c>
      <c r="G13" s="19">
        <f t="shared" si="0"/>
        <v>0.030502885408079078</v>
      </c>
    </row>
    <row r="14" spans="2:7" ht="15">
      <c r="B14" s="21" t="s">
        <v>19</v>
      </c>
      <c r="C14" s="22">
        <v>2.55</v>
      </c>
      <c r="D14" s="22">
        <v>2.52</v>
      </c>
      <c r="E14" s="22">
        <v>2.55</v>
      </c>
      <c r="F14" s="20">
        <f>E14-D14</f>
        <v>0.029999999999999805</v>
      </c>
      <c r="G14" s="19">
        <f t="shared" si="0"/>
        <v>0.011904761904761828</v>
      </c>
    </row>
    <row r="15" spans="2:7" ht="15.75" thickBot="1">
      <c r="B15" s="23" t="s">
        <v>20</v>
      </c>
      <c r="C15" s="24">
        <v>13.49</v>
      </c>
      <c r="D15" s="24">
        <v>12.31</v>
      </c>
      <c r="E15" s="24">
        <v>12.47</v>
      </c>
      <c r="F15" s="24">
        <f>E15-D15</f>
        <v>0.16000000000000014</v>
      </c>
      <c r="G15" s="25">
        <f t="shared" si="0"/>
        <v>0.012997562956945584</v>
      </c>
    </row>
    <row r="16" spans="2:7" ht="12.75">
      <c r="B16" s="26" t="s">
        <v>21</v>
      </c>
      <c r="C16" s="26"/>
      <c r="D16" s="26"/>
      <c r="E16" s="26"/>
      <c r="F16" s="26"/>
      <c r="G16" s="26"/>
    </row>
    <row r="17" ht="3.75" customHeight="1">
      <c r="B17" s="1" t="s">
        <v>1</v>
      </c>
    </row>
  </sheetData>
  <mergeCells count="5">
    <mergeCell ref="B16:G16"/>
    <mergeCell ref="B1:G1"/>
    <mergeCell ref="B2:G2"/>
    <mergeCell ref="F4:G4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2006-02-01T14:44:01Z</dcterms:created>
  <dcterms:modified xsi:type="dcterms:W3CDTF">2006-02-01T14:44:32Z</dcterms:modified>
  <cp:category/>
  <cp:version/>
  <cp:contentType/>
  <cp:contentStatus/>
</cp:coreProperties>
</file>