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1800" windowWidth="17355" windowHeight="10230"/>
  </bookViews>
  <sheets>
    <sheet name="DRL Funding" sheetId="1" r:id="rId1"/>
  </sheets>
  <calcPr calcId="125725"/>
</workbook>
</file>

<file path=xl/calcChain.xml><?xml version="1.0" encoding="utf-8"?>
<calcChain xmlns="http://schemas.openxmlformats.org/spreadsheetml/2006/main">
  <c r="E10" i="1"/>
  <c r="F10" s="1"/>
  <c r="G10" s="1"/>
  <c r="F9"/>
  <c r="G9" s="1"/>
  <c r="F8"/>
  <c r="G8" s="1"/>
  <c r="F7"/>
  <c r="G7" s="1"/>
  <c r="E6"/>
  <c r="F6" s="1"/>
  <c r="D6"/>
  <c r="B6"/>
  <c r="G6" l="1"/>
</calcChain>
</file>

<file path=xl/sharedStrings.xml><?xml version="1.0" encoding="utf-8"?>
<sst xmlns="http://schemas.openxmlformats.org/spreadsheetml/2006/main" count="19" uniqueCount="19">
  <si>
    <t>(Dollars in Millions)</t>
  </si>
  <si>
    <t>FY 2009 Omnibus Actual</t>
  </si>
  <si>
    <t>FY 2009
ARRA
Actual</t>
  </si>
  <si>
    <t>FY 2010 
Estimate</t>
  </si>
  <si>
    <t>Change Over</t>
  </si>
  <si>
    <t>FY 2009</t>
  </si>
  <si>
    <t>FY 2011</t>
  </si>
  <si>
    <t>FY 2010 Estimate</t>
  </si>
  <si>
    <t>ARRA</t>
  </si>
  <si>
    <t>Request</t>
  </si>
  <si>
    <t>Amount</t>
  </si>
  <si>
    <t>Percent</t>
  </si>
  <si>
    <t>Total, DRL</t>
  </si>
  <si>
    <t>Discovery Research K-12</t>
  </si>
  <si>
    <t xml:space="preserve">Informal Science Education </t>
  </si>
  <si>
    <t xml:space="preserve">Research and Evaluation on Education 
   in S&amp;E </t>
  </si>
  <si>
    <t>Project and Program Evaluation</t>
  </si>
  <si>
    <t>Totals may not add due to rounding.</t>
  </si>
  <si>
    <t>Research on Learning in Formal and Informal Settings (DRL) Funding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</si>
</sst>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164" formatCode="#,##0.00;\-#,##0.00;&quot;-&quot;??"/>
    <numFmt numFmtId="165" formatCode="&quot;$&quot;#,##0.00"/>
    <numFmt numFmtId="166" formatCode="0.0%"/>
    <numFmt numFmtId="167" formatCode="0.0%;\-0.0%;&quot;-&quot;??"/>
    <numFmt numFmtId="168" formatCode="0.000000"/>
    <numFmt numFmtId="169" formatCode="#,##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Alignment="1"/>
    <xf numFmtId="164" fontId="4" fillId="0" borderId="2" xfId="0" applyNumberFormat="1" applyFont="1" applyFill="1" applyBorder="1"/>
    <xf numFmtId="0" fontId="4" fillId="0" borderId="2" xfId="0" applyFont="1" applyBorder="1"/>
    <xf numFmtId="168" fontId="3" fillId="0" borderId="0" xfId="0" applyNumberFormat="1" applyFont="1"/>
    <xf numFmtId="169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65" fontId="2" fillId="0" borderId="3" xfId="0" applyNumberFormat="1" applyFont="1" applyBorder="1"/>
    <xf numFmtId="41" fontId="2" fillId="0" borderId="3" xfId="0" applyNumberFormat="1" applyFont="1" applyBorder="1"/>
    <xf numFmtId="165" fontId="2" fillId="0" borderId="3" xfId="0" applyNumberFormat="1" applyFont="1" applyBorder="1" applyAlignment="1">
      <alignment wrapText="1"/>
    </xf>
    <xf numFmtId="166" fontId="2" fillId="0" borderId="3" xfId="1" applyNumberFormat="1" applyFont="1" applyBorder="1" applyAlignment="1">
      <alignment horizontal="right"/>
    </xf>
    <xf numFmtId="164" fontId="3" fillId="0" borderId="0" xfId="0" applyNumberFormat="1" applyFont="1" applyBorder="1"/>
    <xf numFmtId="41" fontId="3" fillId="0" borderId="0" xfId="0" applyNumberFormat="1" applyFont="1" applyBorder="1"/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167" fontId="3" fillId="0" borderId="0" xfId="1" applyNumberFormat="1" applyFont="1" applyBorder="1" applyAlignment="1">
      <alignment horizontal="right" vertical="top"/>
    </xf>
    <xf numFmtId="0" fontId="3" fillId="0" borderId="1" xfId="0" applyFont="1" applyBorder="1"/>
    <xf numFmtId="164" fontId="3" fillId="0" borderId="1" xfId="0" applyNumberFormat="1" applyFont="1" applyBorder="1"/>
    <xf numFmtId="41" fontId="3" fillId="0" borderId="1" xfId="0" applyNumberFormat="1" applyFont="1" applyBorder="1"/>
    <xf numFmtId="167" fontId="3" fillId="0" borderId="1" xfId="1" applyNumberFormat="1" applyFont="1" applyBorder="1" applyAlignment="1">
      <alignment horizontal="right"/>
    </xf>
    <xf numFmtId="0" fontId="8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workbookViewId="0">
      <selection activeCell="E14" sqref="E14"/>
    </sheetView>
  </sheetViews>
  <sheetFormatPr defaultRowHeight="15"/>
  <cols>
    <col min="1" max="1" width="34.140625" style="1" bestFit="1" customWidth="1"/>
    <col min="2" max="5" width="9.140625" style="1"/>
    <col min="6" max="6" width="9.7109375" style="1" customWidth="1"/>
    <col min="7" max="16384" width="9.140625" style="1"/>
  </cols>
  <sheetData>
    <row r="1" spans="1:7" ht="18.75">
      <c r="A1" s="12" t="s">
        <v>18</v>
      </c>
      <c r="B1" s="12"/>
      <c r="C1" s="12"/>
      <c r="D1" s="12"/>
      <c r="E1" s="12"/>
      <c r="F1" s="13"/>
      <c r="G1" s="13"/>
    </row>
    <row r="2" spans="1:7" ht="15.75" thickBot="1">
      <c r="A2" s="10" t="s">
        <v>0</v>
      </c>
      <c r="B2" s="10"/>
      <c r="C2" s="10"/>
      <c r="D2" s="10"/>
      <c r="E2" s="10"/>
      <c r="F2" s="11"/>
      <c r="G2" s="11"/>
    </row>
    <row r="3" spans="1:7">
      <c r="A3" s="14"/>
      <c r="B3" s="15" t="s">
        <v>1</v>
      </c>
      <c r="C3" s="15" t="s">
        <v>2</v>
      </c>
      <c r="D3" s="15" t="s">
        <v>3</v>
      </c>
      <c r="E3" s="14"/>
      <c r="F3" s="16" t="s">
        <v>4</v>
      </c>
      <c r="G3" s="16"/>
    </row>
    <row r="4" spans="1:7">
      <c r="A4" s="17"/>
      <c r="B4" s="18"/>
      <c r="C4" s="18" t="s">
        <v>5</v>
      </c>
      <c r="D4" s="18"/>
      <c r="E4" s="19" t="s">
        <v>6</v>
      </c>
      <c r="F4" s="20" t="s">
        <v>7</v>
      </c>
      <c r="G4" s="20"/>
    </row>
    <row r="5" spans="1:7">
      <c r="A5" s="17"/>
      <c r="B5" s="18"/>
      <c r="C5" s="18" t="s">
        <v>8</v>
      </c>
      <c r="D5" s="18"/>
      <c r="E5" s="17" t="s">
        <v>9</v>
      </c>
      <c r="F5" s="21" t="s">
        <v>10</v>
      </c>
      <c r="G5" s="21" t="s">
        <v>11</v>
      </c>
    </row>
    <row r="6" spans="1:7" s="2" customFormat="1">
      <c r="A6" s="22" t="s">
        <v>12</v>
      </c>
      <c r="B6" s="23">
        <f>SUM(B7:B10)</f>
        <v>226.68335000000002</v>
      </c>
      <c r="C6" s="24">
        <v>0</v>
      </c>
      <c r="D6" s="25">
        <f>SUM(D7:D10)</f>
        <v>242</v>
      </c>
      <c r="E6" s="23">
        <f>SUM(E7:E10)</f>
        <v>247.85</v>
      </c>
      <c r="F6" s="23">
        <f>E6-D6</f>
        <v>5.8499999999999943</v>
      </c>
      <c r="G6" s="26">
        <f>IF(D6=0,"N/A  ",F6/D6)</f>
        <v>2.4173553719008242E-2</v>
      </c>
    </row>
    <row r="7" spans="1:7" s="3" customFormat="1">
      <c r="A7" s="2" t="s">
        <v>13</v>
      </c>
      <c r="B7" s="27">
        <v>108.414681</v>
      </c>
      <c r="C7" s="28">
        <v>0</v>
      </c>
      <c r="D7" s="27">
        <v>118.5</v>
      </c>
      <c r="E7" s="27">
        <v>118.73</v>
      </c>
      <c r="F7" s="27">
        <f>E7-D7</f>
        <v>0.23000000000000398</v>
      </c>
      <c r="G7" s="29">
        <f>IF(D7=0,"N/A  ",F7/D7)</f>
        <v>1.9409282700422277E-3</v>
      </c>
    </row>
    <row r="8" spans="1:7" s="3" customFormat="1">
      <c r="A8" s="1" t="s">
        <v>14</v>
      </c>
      <c r="B8" s="27">
        <v>65.723241000000002</v>
      </c>
      <c r="C8" s="28">
        <v>0</v>
      </c>
      <c r="D8" s="27">
        <v>66</v>
      </c>
      <c r="E8" s="27">
        <v>64.400000000000006</v>
      </c>
      <c r="F8" s="27">
        <f>E8-D8</f>
        <v>-1.5999999999999943</v>
      </c>
      <c r="G8" s="29">
        <f>IF(D8=0,"N/A  ",F8/D8)</f>
        <v>-2.4242424242424156E-2</v>
      </c>
    </row>
    <row r="9" spans="1:7" s="5" customFormat="1" ht="30">
      <c r="A9" s="30" t="s">
        <v>15</v>
      </c>
      <c r="B9" s="31">
        <v>42.602842000000003</v>
      </c>
      <c r="C9" s="32">
        <v>0</v>
      </c>
      <c r="D9" s="31">
        <v>45.5</v>
      </c>
      <c r="E9" s="31">
        <v>45.72</v>
      </c>
      <c r="F9" s="31">
        <f>E9-D9</f>
        <v>0.21999999999999886</v>
      </c>
      <c r="G9" s="33">
        <f>IF(D9=0,"N/A  ",F9/D9)</f>
        <v>4.83516483516481E-3</v>
      </c>
    </row>
    <row r="10" spans="1:7" s="3" customFormat="1" ht="15.75" thickBot="1">
      <c r="A10" s="34" t="s">
        <v>16</v>
      </c>
      <c r="B10" s="35">
        <v>9.9425860000000004</v>
      </c>
      <c r="C10" s="36">
        <v>0</v>
      </c>
      <c r="D10" s="35">
        <v>12</v>
      </c>
      <c r="E10" s="35">
        <f>13+6</f>
        <v>19</v>
      </c>
      <c r="F10" s="35">
        <f>E10-D10</f>
        <v>7</v>
      </c>
      <c r="G10" s="37">
        <f>IF(D10=0,"N/A  ",F10/D10)</f>
        <v>0.58333333333333337</v>
      </c>
    </row>
    <row r="11" spans="1:7" s="4" customFormat="1" ht="12.75">
      <c r="A11" s="38" t="s">
        <v>17</v>
      </c>
      <c r="B11" s="6"/>
      <c r="C11" s="6"/>
      <c r="D11" s="6"/>
      <c r="E11" s="6"/>
      <c r="F11" s="7"/>
      <c r="G11" s="7"/>
    </row>
    <row r="12" spans="1:7">
      <c r="B12" s="8"/>
      <c r="C12" s="8"/>
      <c r="D12" s="8"/>
      <c r="E12" s="8"/>
    </row>
    <row r="13" spans="1:7">
      <c r="B13" s="9"/>
      <c r="C13" s="9"/>
      <c r="D13" s="9"/>
      <c r="E13" s="9"/>
    </row>
  </sheetData>
  <mergeCells count="7">
    <mergeCell ref="A1:G1"/>
    <mergeCell ref="A2:G2"/>
    <mergeCell ref="B3:B5"/>
    <mergeCell ref="C3:C5"/>
    <mergeCell ref="D3:D5"/>
    <mergeCell ref="F3:G3"/>
    <mergeCell ref="F4:G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DRL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</cp:lastModifiedBy>
  <dcterms:created xsi:type="dcterms:W3CDTF">2010-01-26T20:37:44Z</dcterms:created>
  <dcterms:modified xsi:type="dcterms:W3CDTF">2010-01-27T14:03:17Z</dcterms:modified>
</cp:coreProperties>
</file>