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MPS Subactivity Funding Chart" sheetId="4" r:id="rId1"/>
    <sheet name="Data" sheetId="1" r:id="rId2"/>
  </sheets>
  <calcPr calcId="125725"/>
</workbook>
</file>

<file path=xl/calcChain.xml><?xml version="1.0" encoding="utf-8"?>
<calcChain xmlns="http://schemas.openxmlformats.org/spreadsheetml/2006/main">
  <c r="V8" i="1"/>
  <c r="U8"/>
  <c r="T18"/>
  <c r="S18"/>
  <c r="S8"/>
  <c r="R8"/>
  <c r="Q8"/>
  <c r="P8"/>
  <c r="O8"/>
  <c r="N8"/>
  <c r="M8"/>
  <c r="L8"/>
  <c r="K8"/>
  <c r="J8"/>
  <c r="I8"/>
  <c r="H8"/>
  <c r="G8"/>
  <c r="F8"/>
  <c r="E8"/>
  <c r="D8"/>
  <c r="C8"/>
  <c r="B8"/>
  <c r="T7"/>
  <c r="T6"/>
  <c r="T5"/>
  <c r="T4"/>
  <c r="T3"/>
  <c r="T2"/>
  <c r="T8" l="1"/>
</calcChain>
</file>

<file path=xl/sharedStrings.xml><?xml version="1.0" encoding="utf-8"?>
<sst xmlns="http://schemas.openxmlformats.org/spreadsheetml/2006/main" count="36" uniqueCount="30">
  <si>
    <t>FY91</t>
  </si>
  <si>
    <t>FY92</t>
  </si>
  <si>
    <t>FY93</t>
  </si>
  <si>
    <t>FY94</t>
  </si>
  <si>
    <t>FY 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</si>
  <si>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</si>
  <si>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</si>
  <si>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</si>
  <si>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</si>
  <si>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</si>
  <si>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</si>
  <si>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</si>
  <si>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</si>
  <si>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</si>
  <si>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</si>
  <si>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</si>
  <si>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</si>
  <si>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</si>
  <si>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AST</t>
  </si>
  <si>
    <t>CHE</t>
  </si>
  <si>
    <t>DMR</t>
  </si>
  <si>
    <t>DMS</t>
  </si>
  <si>
    <t>PHY</t>
  </si>
  <si>
    <t>OMA</t>
  </si>
  <si>
    <t>Total, DIR</t>
  </si>
  <si>
    <t>FY09 
ARRA</t>
  </si>
  <si>
    <t>FY09
Omnibus</t>
  </si>
  <si>
    <t>FY09</t>
  </si>
  <si>
    <t>FY10</t>
  </si>
  <si>
    <t>FY11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</si>
</sst>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"/>
    <numFmt numFmtId="165" formatCode="#,##0.00;\-#,##0.00;&quot;-&quot;??"/>
  </numFmts>
  <fonts count="3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38" fontId="1" fillId="0" borderId="1" xfId="0" applyNumberFormat="1" applyFont="1" applyBorder="1"/>
    <xf numFmtId="164" fontId="1" fillId="0" borderId="0" xfId="0" applyNumberFormat="1" applyFont="1"/>
    <xf numFmtId="165" fontId="1" fillId="0" borderId="0" xfId="0" applyNumberFormat="1" applyFont="1" applyBorder="1"/>
    <xf numFmtId="165" fontId="1" fillId="0" borderId="0" xfId="0" applyNumberFormat="1" applyFont="1" applyFill="1" applyBorder="1"/>
    <xf numFmtId="38" fontId="1" fillId="0" borderId="2" xfId="0" applyNumberFormat="1" applyFont="1" applyBorder="1"/>
    <xf numFmtId="38" fontId="1" fillId="0" borderId="3" xfId="0" applyNumberFormat="1" applyFont="1" applyBorder="1"/>
    <xf numFmtId="164" fontId="1" fillId="0" borderId="3" xfId="0" applyNumberFormat="1" applyFont="1" applyBorder="1"/>
    <xf numFmtId="165" fontId="1" fillId="0" borderId="3" xfId="0" applyNumberFormat="1" applyFont="1" applyBorder="1"/>
    <xf numFmtId="165" fontId="1" fillId="0" borderId="3" xfId="0" applyNumberFormat="1" applyFont="1" applyFill="1" applyBorder="1"/>
    <xf numFmtId="8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165" fontId="1" fillId="2" borderId="0" xfId="0" applyNumberFormat="1" applyFont="1" applyFill="1" applyBorder="1"/>
    <xf numFmtId="165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MPS Subactivity Funding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>
                <a:latin typeface="Times New Roman" pitchFamily="18" charset="0"/>
                <a:cs typeface="Times New Roman" pitchFamily="18" charset="0"/>
              </a:rPr>
              <a:t>(Dollars</a:t>
            </a:r>
            <a:r>
              <a:rPr lang="en-US" sz="1000" baseline="0">
                <a:latin typeface="Times New Roman" pitchFamily="18" charset="0"/>
                <a:cs typeface="Times New Roman" pitchFamily="18" charset="0"/>
              </a:rPr>
              <a:t> in Millions)</a:t>
            </a:r>
            <a:endParaRPr lang="en-US" sz="10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939394464049239"/>
          <c:y val="2.4258063776741771E-2"/>
        </c:manualLayout>
      </c:layout>
      <c:overlay val="1"/>
    </c:title>
    <c:plotArea>
      <c:layout>
        <c:manualLayout>
          <c:layoutTarget val="inner"/>
          <c:xMode val="edge"/>
          <c:yMode val="edge"/>
          <c:x val="7.8015655441320331E-2"/>
          <c:y val="0.12149756297188033"/>
          <c:w val="0.81210873371956571"/>
          <c:h val="0.78816980071618592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AST</c:v>
                </c:pt>
              </c:strCache>
            </c:strRef>
          </c:tx>
          <c:cat>
            <c:strRef>
              <c:f>Data!$B$1:$V$1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Data!$B$2:$V$2</c:f>
              <c:numCache>
                <c:formatCode>"$"#,##0.00</c:formatCode>
                <c:ptCount val="10"/>
                <c:pt idx="0">
                  <c:v>165.99</c:v>
                </c:pt>
                <c:pt idx="1">
                  <c:v>187.07</c:v>
                </c:pt>
                <c:pt idx="2">
                  <c:v>196.63</c:v>
                </c:pt>
                <c:pt idx="3">
                  <c:v>195.11</c:v>
                </c:pt>
                <c:pt idx="4">
                  <c:v>199.75</c:v>
                </c:pt>
                <c:pt idx="5">
                  <c:v>215.39</c:v>
                </c:pt>
                <c:pt idx="6" formatCode="#,##0.00;\-#,##0.00;&quot;-&quot;??">
                  <c:v>217.9</c:v>
                </c:pt>
                <c:pt idx="7" formatCode="#,##0.00;\-#,##0.00;&quot;-&quot;??">
                  <c:v>314.47293500000001</c:v>
                </c:pt>
                <c:pt idx="8" formatCode="#,##0.00;\-#,##0.00;&quot;-&quot;??">
                  <c:v>245.69</c:v>
                </c:pt>
                <c:pt idx="9" formatCode="#,##0.00;\-#,##0.00;&quot;-&quot;??">
                  <c:v>251.77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CHE</c:v>
                </c:pt>
              </c:strCache>
            </c:strRef>
          </c:tx>
          <c:cat>
            <c:strRef>
              <c:f>Data!$B$1:$V$1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Data!$B$3:$V$3</c:f>
              <c:numCache>
                <c:formatCode>"$"#,##0.00</c:formatCode>
                <c:ptCount val="10"/>
                <c:pt idx="0">
                  <c:v>162.82</c:v>
                </c:pt>
                <c:pt idx="1">
                  <c:v>181.61</c:v>
                </c:pt>
                <c:pt idx="2">
                  <c:v>185.12</c:v>
                </c:pt>
                <c:pt idx="3">
                  <c:v>179.26</c:v>
                </c:pt>
                <c:pt idx="4">
                  <c:v>180.7</c:v>
                </c:pt>
                <c:pt idx="5">
                  <c:v>191.22</c:v>
                </c:pt>
                <c:pt idx="6" formatCode="#,##0.00;\-#,##0.00;&quot;-&quot;??">
                  <c:v>194.62</c:v>
                </c:pt>
                <c:pt idx="7" formatCode="#,##0.00;\-#,##0.00;&quot;-&quot;??">
                  <c:v>299.02910200000002</c:v>
                </c:pt>
                <c:pt idx="8" formatCode="#,##0.00;\-#,##0.00;&quot;-&quot;??">
                  <c:v>233.73</c:v>
                </c:pt>
                <c:pt idx="9" formatCode="#,##0.00;\-#,##0.00;&quot;-&quot;??">
                  <c:v>247.56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DMR</c:v>
                </c:pt>
              </c:strCache>
            </c:strRef>
          </c:tx>
          <c:cat>
            <c:strRef>
              <c:f>Data!$B$1:$V$1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Data!$B$4:$V$4</c:f>
              <c:numCache>
                <c:formatCode>"$"#,##0.00</c:formatCode>
                <c:ptCount val="10"/>
                <c:pt idx="0">
                  <c:v>219.37</c:v>
                </c:pt>
                <c:pt idx="1">
                  <c:v>241.39</c:v>
                </c:pt>
                <c:pt idx="2">
                  <c:v>250.65</c:v>
                </c:pt>
                <c:pt idx="3">
                  <c:v>240.09</c:v>
                </c:pt>
                <c:pt idx="4">
                  <c:v>242.59</c:v>
                </c:pt>
                <c:pt idx="5">
                  <c:v>257.27</c:v>
                </c:pt>
                <c:pt idx="6" formatCode="#,##0.00;\-#,##0.00;&quot;-&quot;??">
                  <c:v>262.55</c:v>
                </c:pt>
                <c:pt idx="7" formatCode="#,##0.00;\-#,##0.00;&quot;-&quot;??">
                  <c:v>390.69277400000004</c:v>
                </c:pt>
                <c:pt idx="8" formatCode="#,##0.00;\-#,##0.00;&quot;-&quot;??">
                  <c:v>302.67</c:v>
                </c:pt>
                <c:pt idx="9" formatCode="#,##0.00;\-#,##0.00;&quot;-&quot;??">
                  <c:v>319.37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DMS</c:v>
                </c:pt>
              </c:strCache>
            </c:strRef>
          </c:tx>
          <c:cat>
            <c:strRef>
              <c:f>Data!$B$1:$V$1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Data!$B$5:$V$5</c:f>
              <c:numCache>
                <c:formatCode>"$"#,##0.00</c:formatCode>
                <c:ptCount val="10"/>
                <c:pt idx="0">
                  <c:v>151.53</c:v>
                </c:pt>
                <c:pt idx="1">
                  <c:v>178.79</c:v>
                </c:pt>
                <c:pt idx="2">
                  <c:v>200.35</c:v>
                </c:pt>
                <c:pt idx="3">
                  <c:v>200.24</c:v>
                </c:pt>
                <c:pt idx="4">
                  <c:v>199.52</c:v>
                </c:pt>
                <c:pt idx="5">
                  <c:v>205.74</c:v>
                </c:pt>
                <c:pt idx="6" formatCode="#,##0.00;\-#,##0.00;&quot;-&quot;??">
                  <c:v>211.75</c:v>
                </c:pt>
                <c:pt idx="7" formatCode="#,##0.00;\-#,##0.00;&quot;-&quot;??">
                  <c:v>322.17958499999997</c:v>
                </c:pt>
                <c:pt idx="8" formatCode="#,##0.00;\-#,##0.00;&quot;-&quot;??">
                  <c:v>241.38</c:v>
                </c:pt>
                <c:pt idx="9" formatCode="#,##0.00;\-#,##0.00;&quot;-&quot;??">
                  <c:v>253.46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PHY</c:v>
                </c:pt>
              </c:strCache>
            </c:strRef>
          </c:tx>
          <c:cat>
            <c:strRef>
              <c:f>Data!$B$1:$V$1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Data!$B$6:$V$6</c:f>
              <c:numCache>
                <c:formatCode>"$"#,##0.00</c:formatCode>
                <c:ptCount val="10"/>
                <c:pt idx="0">
                  <c:v>195.88</c:v>
                </c:pt>
                <c:pt idx="1">
                  <c:v>224.5</c:v>
                </c:pt>
                <c:pt idx="2">
                  <c:v>227.77</c:v>
                </c:pt>
                <c:pt idx="3">
                  <c:v>224.86</c:v>
                </c:pt>
                <c:pt idx="4">
                  <c:v>234.15</c:v>
                </c:pt>
                <c:pt idx="5">
                  <c:v>248.47</c:v>
                </c:pt>
                <c:pt idx="6" formatCode="#,##0.00;\-#,##0.00;&quot;-&quot;??">
                  <c:v>251.64</c:v>
                </c:pt>
                <c:pt idx="7" formatCode="#,##0.00;\-#,##0.00;&quot;-&quot;??">
                  <c:v>358.770535</c:v>
                </c:pt>
                <c:pt idx="8" formatCode="#,##0.00;\-#,##0.00;&quot;-&quot;??">
                  <c:v>290.04000000000002</c:v>
                </c:pt>
                <c:pt idx="9" formatCode="#,##0.00;\-#,##0.00;&quot;-&quot;??">
                  <c:v>298.19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OMA</c:v>
                </c:pt>
              </c:strCache>
            </c:strRef>
          </c:tx>
          <c:cat>
            <c:strRef>
              <c:f>Data!$B$1:$V$1</c:f>
              <c:strCache>
                <c:ptCount val="10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</c:strCache>
            </c:strRef>
          </c:cat>
          <c:val>
            <c:numRef>
              <c:f>Data!$B$7:$V$7</c:f>
              <c:numCache>
                <c:formatCode>"$"#,##0.00</c:formatCode>
                <c:ptCount val="10"/>
                <c:pt idx="0">
                  <c:v>24.83</c:v>
                </c:pt>
                <c:pt idx="1">
                  <c:v>27.34</c:v>
                </c:pt>
                <c:pt idx="2">
                  <c:v>31.07</c:v>
                </c:pt>
                <c:pt idx="3">
                  <c:v>29.8</c:v>
                </c:pt>
                <c:pt idx="4">
                  <c:v>29.9</c:v>
                </c:pt>
                <c:pt idx="5">
                  <c:v>32.64</c:v>
                </c:pt>
                <c:pt idx="6" formatCode="#,##0.00;\-#,##0.00;&quot;-&quot;??">
                  <c:v>32.67</c:v>
                </c:pt>
                <c:pt idx="7" formatCode="#,##0.00;\-#,##0.00;&quot;-&quot;??">
                  <c:v>33.702320999999998</c:v>
                </c:pt>
                <c:pt idx="8" formatCode="#,##0.00;\-#,##0.00;&quot;-&quot;??">
                  <c:v>38.33</c:v>
                </c:pt>
                <c:pt idx="9" formatCode="#,##0.00;\-#,##0.00;&quot;-&quot;??">
                  <c:v>39.56</c:v>
                </c:pt>
              </c:numCache>
            </c:numRef>
          </c:val>
        </c:ser>
        <c:marker val="1"/>
        <c:axId val="103297024"/>
        <c:axId val="103298560"/>
      </c:lineChart>
      <c:catAx>
        <c:axId val="10329702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3298560"/>
        <c:crosses val="autoZero"/>
        <c:auto val="1"/>
        <c:lblAlgn val="ctr"/>
        <c:lblOffset val="100"/>
      </c:catAx>
      <c:valAx>
        <c:axId val="1032985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329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3855975110856"/>
          <c:y val="0.38831429855277788"/>
          <c:w val="8.6421420324371931E-2"/>
          <c:h val="0.27593038190373914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workbookViewId="0">
      <selection activeCell="V9" sqref="V9:V10"/>
    </sheetView>
  </sheetViews>
  <sheetFormatPr defaultRowHeight="15" customHeight="1"/>
  <cols>
    <col min="1" max="1" width="11" style="3" bestFit="1" customWidth="1"/>
    <col min="2" max="12" width="9.5703125" style="3" hidden="1" customWidth="1"/>
    <col min="13" max="13" width="9.5703125" style="3" bestFit="1" customWidth="1"/>
    <col min="14" max="15" width="11.42578125" style="3" bestFit="1" customWidth="1"/>
    <col min="16" max="20" width="12.140625" style="3" bestFit="1" customWidth="1"/>
    <col min="21" max="21" width="13.5703125" style="3" bestFit="1" customWidth="1"/>
    <col min="22" max="23" width="12.140625" style="3" bestFit="1" customWidth="1"/>
    <col min="24" max="24" width="6.42578125" style="3" bestFit="1" customWidth="1"/>
    <col min="25" max="25" width="9.7109375" style="3" bestFit="1" customWidth="1"/>
    <col min="26" max="16384" width="9.140625" style="3"/>
  </cols>
  <sheetData>
    <row r="1" spans="1:25" ht="15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6" t="s">
        <v>27</v>
      </c>
      <c r="U1" s="15" t="s">
        <v>28</v>
      </c>
      <c r="V1" s="15" t="s">
        <v>29</v>
      </c>
    </row>
    <row r="2" spans="1:25" ht="15" customHeight="1">
      <c r="A2" s="4" t="s">
        <v>18</v>
      </c>
      <c r="B2" s="5">
        <v>99.6</v>
      </c>
      <c r="C2" s="5">
        <v>112.2</v>
      </c>
      <c r="D2" s="5">
        <v>103.2</v>
      </c>
      <c r="E2" s="5">
        <v>106.3</v>
      </c>
      <c r="F2" s="5">
        <v>102.5</v>
      </c>
      <c r="G2" s="5">
        <v>108.7</v>
      </c>
      <c r="H2" s="5">
        <v>113.5</v>
      </c>
      <c r="I2" s="5">
        <v>113.6</v>
      </c>
      <c r="J2" s="5">
        <v>118.5</v>
      </c>
      <c r="K2" s="5">
        <v>122.5</v>
      </c>
      <c r="L2" s="5">
        <v>148.69999999999999</v>
      </c>
      <c r="M2" s="5">
        <v>165.99</v>
      </c>
      <c r="N2" s="5">
        <v>187.07</v>
      </c>
      <c r="O2" s="5">
        <v>196.63</v>
      </c>
      <c r="P2" s="5">
        <v>195.11</v>
      </c>
      <c r="Q2" s="5">
        <v>199.75</v>
      </c>
      <c r="R2" s="5">
        <v>215.39</v>
      </c>
      <c r="S2" s="6">
        <v>217.9</v>
      </c>
      <c r="T2" s="17">
        <f t="shared" ref="T2:T8" si="0">T12+S12</f>
        <v>314.47293500000001</v>
      </c>
      <c r="U2" s="7">
        <v>245.69</v>
      </c>
      <c r="V2" s="7">
        <v>251.77</v>
      </c>
      <c r="W2" s="2" t="s">
        <v>18</v>
      </c>
    </row>
    <row r="3" spans="1:25" ht="15" customHeight="1">
      <c r="A3" s="4" t="s">
        <v>19</v>
      </c>
      <c r="B3" s="5">
        <v>104.7</v>
      </c>
      <c r="C3" s="5">
        <v>112.1</v>
      </c>
      <c r="D3" s="5">
        <v>112.3</v>
      </c>
      <c r="E3" s="5">
        <v>120.7</v>
      </c>
      <c r="F3" s="5">
        <v>123.1</v>
      </c>
      <c r="G3" s="5">
        <v>127.7</v>
      </c>
      <c r="H3" s="5">
        <v>133.69999999999999</v>
      </c>
      <c r="I3" s="5">
        <v>130.1</v>
      </c>
      <c r="J3" s="5">
        <v>135.30000000000001</v>
      </c>
      <c r="K3" s="5">
        <v>138.6</v>
      </c>
      <c r="L3" s="5">
        <v>154.30000000000001</v>
      </c>
      <c r="M3" s="5">
        <v>162.82</v>
      </c>
      <c r="N3" s="5">
        <v>181.61</v>
      </c>
      <c r="O3" s="5">
        <v>185.12</v>
      </c>
      <c r="P3" s="5">
        <v>179.26</v>
      </c>
      <c r="Q3" s="5">
        <v>180.7</v>
      </c>
      <c r="R3" s="5">
        <v>191.22</v>
      </c>
      <c r="S3" s="6">
        <v>194.62</v>
      </c>
      <c r="T3" s="17">
        <f t="shared" si="0"/>
        <v>299.02910200000002</v>
      </c>
      <c r="U3" s="7">
        <v>233.73</v>
      </c>
      <c r="V3" s="7">
        <v>247.56</v>
      </c>
      <c r="W3" s="2" t="s">
        <v>19</v>
      </c>
    </row>
    <row r="4" spans="1:25" ht="15" customHeight="1">
      <c r="A4" s="4" t="s">
        <v>20</v>
      </c>
      <c r="B4" s="5">
        <v>134.19999999999999</v>
      </c>
      <c r="C4" s="5">
        <v>143.5</v>
      </c>
      <c r="D4" s="5">
        <v>164.5</v>
      </c>
      <c r="E4" s="5">
        <v>175.3</v>
      </c>
      <c r="F4" s="5">
        <v>174.8</v>
      </c>
      <c r="G4" s="5">
        <v>175.1</v>
      </c>
      <c r="H4" s="5">
        <v>185</v>
      </c>
      <c r="I4" s="5">
        <v>178.9</v>
      </c>
      <c r="J4" s="5">
        <v>186.4</v>
      </c>
      <c r="K4" s="5">
        <v>190.5</v>
      </c>
      <c r="L4" s="5">
        <v>209.7</v>
      </c>
      <c r="M4" s="5">
        <v>219.37</v>
      </c>
      <c r="N4" s="5">
        <v>241.39</v>
      </c>
      <c r="O4" s="5">
        <v>250.65</v>
      </c>
      <c r="P4" s="5">
        <v>240.09</v>
      </c>
      <c r="Q4" s="5">
        <v>242.59</v>
      </c>
      <c r="R4" s="5">
        <v>257.27</v>
      </c>
      <c r="S4" s="6">
        <v>262.55</v>
      </c>
      <c r="T4" s="17">
        <f t="shared" si="0"/>
        <v>390.69277400000004</v>
      </c>
      <c r="U4" s="7">
        <v>302.67</v>
      </c>
      <c r="V4" s="7">
        <v>319.37</v>
      </c>
      <c r="W4" s="2" t="s">
        <v>20</v>
      </c>
    </row>
    <row r="5" spans="1:25" ht="15" customHeight="1">
      <c r="A5" s="4" t="s">
        <v>21</v>
      </c>
      <c r="B5" s="5">
        <v>73.2</v>
      </c>
      <c r="C5" s="5">
        <v>78.400000000000006</v>
      </c>
      <c r="D5" s="5">
        <v>77.599999999999994</v>
      </c>
      <c r="E5" s="5">
        <v>82.1</v>
      </c>
      <c r="F5" s="5">
        <v>85.3</v>
      </c>
      <c r="G5" s="5">
        <v>87.7</v>
      </c>
      <c r="H5" s="5">
        <v>92.9</v>
      </c>
      <c r="I5" s="5">
        <v>93.6</v>
      </c>
      <c r="J5" s="5">
        <v>100.8</v>
      </c>
      <c r="K5" s="5">
        <v>106</v>
      </c>
      <c r="L5" s="5">
        <v>121.4</v>
      </c>
      <c r="M5" s="5">
        <v>151.53</v>
      </c>
      <c r="N5" s="5">
        <v>178.79</v>
      </c>
      <c r="O5" s="5">
        <v>200.35</v>
      </c>
      <c r="P5" s="5">
        <v>200.24</v>
      </c>
      <c r="Q5" s="5">
        <v>199.52</v>
      </c>
      <c r="R5" s="5">
        <v>205.74</v>
      </c>
      <c r="S5" s="6">
        <v>211.75</v>
      </c>
      <c r="T5" s="17">
        <f t="shared" si="0"/>
        <v>322.17958499999997</v>
      </c>
      <c r="U5" s="7">
        <v>241.38</v>
      </c>
      <c r="V5" s="7">
        <v>253.46</v>
      </c>
      <c r="W5" s="2" t="s">
        <v>21</v>
      </c>
    </row>
    <row r="6" spans="1:25" ht="15" customHeight="1">
      <c r="A6" s="4" t="s">
        <v>22</v>
      </c>
      <c r="B6" s="5">
        <v>130.1</v>
      </c>
      <c r="C6" s="5">
        <v>138.1</v>
      </c>
      <c r="D6" s="5">
        <v>128.30000000000001</v>
      </c>
      <c r="E6" s="5">
        <v>133.5</v>
      </c>
      <c r="F6" s="5">
        <v>130</v>
      </c>
      <c r="G6" s="5">
        <v>131.9</v>
      </c>
      <c r="H6" s="5">
        <v>138.6</v>
      </c>
      <c r="I6" s="5">
        <v>142.69999999999999</v>
      </c>
      <c r="J6" s="5">
        <v>162.69999999999999</v>
      </c>
      <c r="K6" s="5">
        <v>168.3</v>
      </c>
      <c r="L6" s="5">
        <v>187.5</v>
      </c>
      <c r="M6" s="5">
        <v>195.88</v>
      </c>
      <c r="N6" s="5">
        <v>224.5</v>
      </c>
      <c r="O6" s="5">
        <v>227.77</v>
      </c>
      <c r="P6" s="5">
        <v>224.86</v>
      </c>
      <c r="Q6" s="5">
        <v>234.15</v>
      </c>
      <c r="R6" s="5">
        <v>248.47</v>
      </c>
      <c r="S6" s="6">
        <v>251.64</v>
      </c>
      <c r="T6" s="17">
        <f t="shared" si="0"/>
        <v>358.770535</v>
      </c>
      <c r="U6" s="7">
        <v>290.04000000000002</v>
      </c>
      <c r="V6" s="7">
        <v>298.19</v>
      </c>
      <c r="W6" s="2" t="s">
        <v>22</v>
      </c>
    </row>
    <row r="7" spans="1:25" ht="15" customHeight="1">
      <c r="A7" s="8" t="s">
        <v>23</v>
      </c>
      <c r="B7" s="9"/>
      <c r="C7" s="10"/>
      <c r="D7" s="10"/>
      <c r="E7" s="10"/>
      <c r="F7" s="10">
        <v>29.5</v>
      </c>
      <c r="G7" s="10">
        <v>29.5</v>
      </c>
      <c r="H7" s="10">
        <v>29.8</v>
      </c>
      <c r="I7" s="10">
        <v>28.3</v>
      </c>
      <c r="J7" s="10">
        <v>29.9</v>
      </c>
      <c r="K7" s="10">
        <v>29.9</v>
      </c>
      <c r="L7" s="10">
        <v>32.4</v>
      </c>
      <c r="M7" s="10">
        <v>24.83</v>
      </c>
      <c r="N7" s="10">
        <v>27.34</v>
      </c>
      <c r="O7" s="10">
        <v>31.07</v>
      </c>
      <c r="P7" s="10">
        <v>29.8</v>
      </c>
      <c r="Q7" s="10">
        <v>29.9</v>
      </c>
      <c r="R7" s="10">
        <v>32.64</v>
      </c>
      <c r="S7" s="11">
        <v>32.67</v>
      </c>
      <c r="T7" s="18">
        <f t="shared" si="0"/>
        <v>33.702320999999998</v>
      </c>
      <c r="U7" s="12">
        <v>38.33</v>
      </c>
      <c r="V7" s="12">
        <v>39.56</v>
      </c>
      <c r="W7" s="2" t="s">
        <v>23</v>
      </c>
    </row>
    <row r="8" spans="1:25" ht="15" customHeight="1">
      <c r="A8" s="2" t="s">
        <v>24</v>
      </c>
      <c r="B8" s="5">
        <f t="shared" ref="B8:S8" si="1">SUM(B2:B7)</f>
        <v>541.79999999999995</v>
      </c>
      <c r="C8" s="5">
        <f t="shared" si="1"/>
        <v>584.30000000000007</v>
      </c>
      <c r="D8" s="5">
        <f t="shared" si="1"/>
        <v>585.90000000000009</v>
      </c>
      <c r="E8" s="5">
        <f t="shared" si="1"/>
        <v>617.9</v>
      </c>
      <c r="F8" s="5">
        <f t="shared" si="1"/>
        <v>645.20000000000005</v>
      </c>
      <c r="G8" s="5">
        <f t="shared" si="1"/>
        <v>660.6</v>
      </c>
      <c r="H8" s="5">
        <f t="shared" si="1"/>
        <v>693.5</v>
      </c>
      <c r="I8" s="5">
        <f t="shared" si="1"/>
        <v>687.2</v>
      </c>
      <c r="J8" s="5">
        <f t="shared" si="1"/>
        <v>733.6</v>
      </c>
      <c r="K8" s="5">
        <f t="shared" si="1"/>
        <v>755.80000000000007</v>
      </c>
      <c r="L8" s="5">
        <f t="shared" si="1"/>
        <v>854</v>
      </c>
      <c r="M8" s="5">
        <f t="shared" si="1"/>
        <v>920.42000000000007</v>
      </c>
      <c r="N8" s="5">
        <f t="shared" si="1"/>
        <v>1040.6999999999998</v>
      </c>
      <c r="O8" s="5">
        <f t="shared" si="1"/>
        <v>1091.5899999999999</v>
      </c>
      <c r="P8" s="13">
        <f t="shared" si="1"/>
        <v>1069.3599999999999</v>
      </c>
      <c r="Q8" s="13">
        <f t="shared" si="1"/>
        <v>1086.6100000000001</v>
      </c>
      <c r="R8" s="13">
        <f t="shared" si="1"/>
        <v>1150.73</v>
      </c>
      <c r="S8" s="13">
        <f t="shared" si="1"/>
        <v>1171.1300000000001</v>
      </c>
      <c r="T8" s="17">
        <f t="shared" si="0"/>
        <v>1718.847252</v>
      </c>
      <c r="U8" s="13">
        <f>SUM(U2:U7)</f>
        <v>1351.84</v>
      </c>
      <c r="V8" s="13">
        <f>SUM(V2:V7)</f>
        <v>1409.91</v>
      </c>
    </row>
    <row r="9" spans="1:25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0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4"/>
      <c r="Q11" s="2"/>
      <c r="R11" s="2"/>
      <c r="S11" s="15" t="s">
        <v>26</v>
      </c>
      <c r="T11" s="15" t="s">
        <v>25</v>
      </c>
      <c r="U11" s="2"/>
      <c r="V11" s="2"/>
      <c r="W11" s="2"/>
      <c r="X11" s="2"/>
      <c r="Y11" s="2"/>
    </row>
    <row r="12" spans="1:2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4"/>
      <c r="Q12" s="2"/>
      <c r="R12" s="2"/>
      <c r="S12" s="6">
        <v>228.672935</v>
      </c>
      <c r="T12" s="6">
        <v>85.800000000000011</v>
      </c>
      <c r="U12" s="2"/>
      <c r="V12" s="2"/>
      <c r="W12" s="2"/>
      <c r="X12" s="2"/>
      <c r="Y12" s="2"/>
    </row>
    <row r="13" spans="1:25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4"/>
      <c r="Q13" s="2"/>
      <c r="R13" s="2"/>
      <c r="S13" s="6">
        <v>211.66910200000001</v>
      </c>
      <c r="T13" s="6">
        <v>87.36</v>
      </c>
      <c r="U13" s="2"/>
      <c r="W13" s="2"/>
      <c r="X13" s="2"/>
      <c r="Y13" s="2"/>
    </row>
    <row r="14" spans="1:25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4"/>
      <c r="Q14" s="2"/>
      <c r="R14" s="2"/>
      <c r="S14" s="6">
        <v>282.52277400000003</v>
      </c>
      <c r="T14" s="6">
        <v>108.17</v>
      </c>
      <c r="U14" s="2"/>
      <c r="W14" s="2"/>
      <c r="X14" s="2"/>
      <c r="Y14" s="2"/>
    </row>
    <row r="15" spans="1:25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">
        <v>224.839585</v>
      </c>
      <c r="T15" s="6">
        <v>97.34</v>
      </c>
      <c r="U15" s="2"/>
      <c r="W15" s="2"/>
      <c r="X15" s="2"/>
      <c r="Y15" s="2"/>
    </row>
    <row r="16" spans="1:25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6">
        <v>262.47053499999998</v>
      </c>
      <c r="T16" s="6">
        <v>96.3</v>
      </c>
      <c r="U16" s="2"/>
      <c r="W16" s="2"/>
      <c r="X16" s="2"/>
      <c r="Y16" s="2"/>
    </row>
    <row r="17" spans="1:25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1">
        <v>33.702320999999998</v>
      </c>
      <c r="T17" s="11">
        <v>0</v>
      </c>
      <c r="U17" s="2"/>
      <c r="W17" s="2"/>
      <c r="X17" s="2"/>
      <c r="Y17" s="2"/>
    </row>
    <row r="18" spans="1:25" ht="15" customHeight="1">
      <c r="S18" s="13">
        <f>SUM(S12:S17)</f>
        <v>1243.877252</v>
      </c>
      <c r="T18" s="13">
        <f>SUM(T12:T17)</f>
        <v>474.97000000000008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MPS Subactivity Funding Chart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csabus</dc:creator>
  <cp:lastModifiedBy>pamela</cp:lastModifiedBy>
  <dcterms:created xsi:type="dcterms:W3CDTF">2010-01-04T13:38:57Z</dcterms:created>
  <dcterms:modified xsi:type="dcterms:W3CDTF">2010-01-27T13:54:52Z</dcterms:modified>
</cp:coreProperties>
</file>