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/>
  </bookViews>
  <sheets>
    <sheet name="NSF Selected Crosscuts" sheetId="1" r:id="rId1"/>
  </sheets>
  <definedNames>
    <definedName name="_xlnm.Print_Area" localSheetId="0">'NSF Selected Crosscuts'!$A$1:$K$51</definedName>
  </definedNames>
  <calcPr calcId="125725"/>
</workbook>
</file>

<file path=xl/calcChain.xml><?xml version="1.0" encoding="utf-8"?>
<calcChain xmlns="http://schemas.openxmlformats.org/spreadsheetml/2006/main">
  <c r="J50" i="1"/>
  <c r="K50"/>
  <c r="K49"/>
  <c r="I49"/>
  <c r="J49"/>
  <c r="J48"/>
  <c r="K48" s="1"/>
  <c r="J47"/>
  <c r="K47" s="1"/>
  <c r="K46"/>
  <c r="I46"/>
  <c r="J46"/>
  <c r="J45"/>
  <c r="K45" s="1"/>
  <c r="J44"/>
  <c r="K44" s="1"/>
  <c r="K43"/>
  <c r="I43"/>
  <c r="J43"/>
  <c r="J42"/>
  <c r="K42" s="1"/>
  <c r="J41"/>
  <c r="K41" s="1"/>
  <c r="K40"/>
  <c r="I40"/>
  <c r="J40"/>
  <c r="J39"/>
  <c r="K39" s="1"/>
  <c r="K37"/>
  <c r="J37"/>
  <c r="I37"/>
  <c r="J36"/>
  <c r="K36" s="1"/>
  <c r="J35"/>
  <c r="K35" s="1"/>
  <c r="K34"/>
  <c r="I34"/>
  <c r="J34"/>
  <c r="J33"/>
  <c r="K33" s="1"/>
  <c r="J32"/>
  <c r="K32" s="1"/>
  <c r="K31"/>
  <c r="I31"/>
  <c r="J31"/>
  <c r="J30"/>
  <c r="K30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K16"/>
  <c r="I16"/>
  <c r="J16"/>
  <c r="J15"/>
  <c r="K15" s="1"/>
  <c r="J14"/>
  <c r="K14" s="1"/>
  <c r="J13"/>
  <c r="K13" s="1"/>
  <c r="I12"/>
  <c r="J12"/>
  <c r="K12" s="1"/>
  <c r="J11"/>
  <c r="K11" s="1"/>
  <c r="J10"/>
  <c r="K10" s="1"/>
  <c r="J9"/>
  <c r="K9" s="1"/>
  <c r="J38" l="1"/>
  <c r="K38" s="1"/>
  <c r="H9"/>
  <c r="I9" s="1"/>
  <c r="H10"/>
  <c r="I10" s="1"/>
  <c r="H11"/>
  <c r="I11" s="1"/>
  <c r="H12"/>
  <c r="H13"/>
  <c r="I13" s="1"/>
  <c r="H14"/>
  <c r="I14" s="1"/>
  <c r="H15"/>
  <c r="I15" s="1"/>
  <c r="H16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30"/>
  <c r="I30" s="1"/>
  <c r="H31"/>
  <c r="H32"/>
  <c r="I32" s="1"/>
  <c r="H33"/>
  <c r="I33" s="1"/>
  <c r="H34"/>
  <c r="H35"/>
  <c r="I35" s="1"/>
  <c r="H36"/>
  <c r="I36" s="1"/>
  <c r="H37"/>
  <c r="H38"/>
  <c r="I38" s="1"/>
  <c r="H39"/>
  <c r="I39" s="1"/>
  <c r="H40"/>
  <c r="H41"/>
  <c r="I41" s="1"/>
  <c r="H42"/>
  <c r="I42" s="1"/>
  <c r="H43"/>
  <c r="H44"/>
  <c r="I44" s="1"/>
  <c r="H45"/>
  <c r="I45" s="1"/>
  <c r="H46"/>
  <c r="H47"/>
  <c r="I47" s="1"/>
  <c r="H48"/>
  <c r="I48" s="1"/>
  <c r="H49"/>
  <c r="H50"/>
  <c r="I50" s="1"/>
  <c r="J28" l="1"/>
  <c r="K28" s="1"/>
  <c r="H28"/>
  <c r="I28" s="1"/>
  <c r="J29"/>
  <c r="K29" s="1"/>
  <c r="H29"/>
  <c r="I29" s="1"/>
  <c r="J27"/>
  <c r="K27" s="1"/>
  <c r="H27"/>
  <c r="I27" s="1"/>
</calcChain>
</file>

<file path=xl/sharedStrings.xml><?xml version="1.0" encoding="utf-8"?>
<sst xmlns="http://schemas.openxmlformats.org/spreadsheetml/2006/main" count="73" uniqueCount="31">
  <si>
    <t>National Science Foundation</t>
  </si>
  <si>
    <t>Selected Cross-Cutting Programs</t>
  </si>
  <si>
    <t>FY 2011 Request to Congress</t>
  </si>
  <si>
    <t>(Dollars in Millions)</t>
  </si>
  <si>
    <t>FY 2009 Omnibus Actual</t>
  </si>
  <si>
    <t>FY 2009 ARRA Actual</t>
  </si>
  <si>
    <t>FY 2010 Estimate</t>
  </si>
  <si>
    <t>FY 2011 Request</t>
  </si>
  <si>
    <t>FY 2011 Request change over:</t>
  </si>
  <si>
    <t>FY 2009
Omnibus Actual</t>
  </si>
  <si>
    <t>FY 2010
Estimate</t>
  </si>
  <si>
    <t>Amount</t>
  </si>
  <si>
    <t>Percent</t>
  </si>
  <si>
    <t>ADVANCE</t>
  </si>
  <si>
    <t>Research &amp; Related Activities</t>
  </si>
  <si>
    <t>Education &amp; Human Resources</t>
  </si>
  <si>
    <t>Total, NSF</t>
  </si>
  <si>
    <t>Climate Change Education Program</t>
  </si>
  <si>
    <t>Faculty Early Career Development - CAREER</t>
  </si>
  <si>
    <t>Graduate Research Fellowship - GRF</t>
  </si>
  <si>
    <t>Total, Graduate Fellowships &amp; Traineeships</t>
  </si>
  <si>
    <t>Long-Term Research Sites - LTER</t>
  </si>
  <si>
    <t>Research Experience for Teachers - RET</t>
  </si>
  <si>
    <t>Research Experience for Undergraduates - REU</t>
  </si>
  <si>
    <t>Research Experience for Undergraduates - REU - Sites Only</t>
  </si>
  <si>
    <t>Research Experience for Undergraduates - REU - Supplements Only</t>
  </si>
  <si>
    <t>Research in Undergraduate Institutions - RUI</t>
  </si>
  <si>
    <t>Science and Technology Centers - STCs</t>
  </si>
  <si>
    <t>Graduate STEM Fellows in K-12 Education - GK-12</t>
  </si>
  <si>
    <t>Integrative Graduate Education and Research Traineeship - IGERT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</si>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</sst>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&quot;$&quot;#,##0.00"/>
    <numFmt numFmtId="166" formatCode="#,##0.00;\-#,##0.00;&quot;-&quot;??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5" xfId="0" applyFont="1" applyBorder="1" applyAlignment="1"/>
    <xf numFmtId="0" fontId="6" fillId="0" borderId="0" xfId="0" applyFont="1" applyBorder="1" applyAlignment="1"/>
    <xf numFmtId="4" fontId="6" fillId="0" borderId="16" xfId="0" applyNumberFormat="1" applyFont="1" applyBorder="1" applyAlignment="1"/>
    <xf numFmtId="4" fontId="6" fillId="0" borderId="10" xfId="0" applyNumberFormat="1" applyFont="1" applyBorder="1" applyAlignment="1"/>
    <xf numFmtId="4" fontId="6" fillId="0" borderId="0" xfId="0" applyNumberFormat="1" applyFont="1" applyBorder="1" applyAlignment="1"/>
    <xf numFmtId="164" fontId="6" fillId="0" borderId="11" xfId="1" applyNumberFormat="1" applyFont="1" applyBorder="1" applyAlignment="1">
      <alignment horizontal="right"/>
    </xf>
    <xf numFmtId="0" fontId="0" fillId="0" borderId="17" xfId="0" applyBorder="1"/>
    <xf numFmtId="0" fontId="5" fillId="0" borderId="1" xfId="0" applyFont="1" applyBorder="1" applyAlignment="1"/>
    <xf numFmtId="165" fontId="5" fillId="0" borderId="18" xfId="0" applyNumberFormat="1" applyFont="1" applyBorder="1" applyAlignment="1"/>
    <xf numFmtId="165" fontId="5" fillId="0" borderId="13" xfId="0" applyNumberFormat="1" applyFont="1" applyBorder="1" applyAlignment="1"/>
    <xf numFmtId="165" fontId="5" fillId="0" borderId="1" xfId="0" applyNumberFormat="1" applyFont="1" applyBorder="1" applyAlignment="1"/>
    <xf numFmtId="164" fontId="5" fillId="0" borderId="14" xfId="1" applyNumberFormat="1" applyFont="1" applyBorder="1" applyAlignment="1">
      <alignment horizontal="right"/>
    </xf>
    <xf numFmtId="0" fontId="6" fillId="0" borderId="23" xfId="0" applyFont="1" applyBorder="1" applyAlignment="1"/>
    <xf numFmtId="4" fontId="6" fillId="0" borderId="4" xfId="0" applyNumberFormat="1" applyFont="1" applyBorder="1" applyAlignment="1"/>
    <xf numFmtId="4" fontId="6" fillId="0" borderId="23" xfId="0" applyNumberFormat="1" applyFont="1" applyBorder="1" applyAlignment="1"/>
    <xf numFmtId="0" fontId="6" fillId="0" borderId="0" xfId="0" applyFont="1"/>
    <xf numFmtId="166" fontId="0" fillId="0" borderId="10" xfId="0" applyNumberFormat="1" applyBorder="1" applyAlignment="1">
      <alignment vertical="top"/>
    </xf>
    <xf numFmtId="166" fontId="2" fillId="0" borderId="13" xfId="0" applyNumberFormat="1" applyFont="1" applyBorder="1" applyAlignment="1">
      <alignment vertical="top"/>
    </xf>
    <xf numFmtId="4" fontId="6" fillId="0" borderId="21" xfId="0" applyNumberFormat="1" applyFont="1" applyBorder="1" applyAlignment="1"/>
    <xf numFmtId="166" fontId="0" fillId="0" borderId="9" xfId="0" applyNumberFormat="1" applyBorder="1" applyAlignment="1">
      <alignment vertical="top"/>
    </xf>
    <xf numFmtId="166" fontId="0" fillId="0" borderId="14" xfId="0" applyNumberFormat="1" applyBorder="1" applyAlignment="1">
      <alignment vertical="top"/>
    </xf>
    <xf numFmtId="166" fontId="0" fillId="0" borderId="11" xfId="0" applyNumberFormat="1" applyBorder="1" applyAlignment="1">
      <alignment vertical="top"/>
    </xf>
    <xf numFmtId="166" fontId="0" fillId="0" borderId="2" xfId="0" applyNumberFormat="1" applyBorder="1" applyAlignment="1">
      <alignment vertical="top"/>
    </xf>
    <xf numFmtId="166" fontId="0" fillId="0" borderId="5" xfId="0" applyNumberFormat="1" applyBorder="1" applyAlignment="1">
      <alignment vertical="top"/>
    </xf>
    <xf numFmtId="166" fontId="0" fillId="0" borderId="12" xfId="0" applyNumberFormat="1" applyBorder="1" applyAlignment="1">
      <alignment vertical="top"/>
    </xf>
    <xf numFmtId="165" fontId="6" fillId="0" borderId="16" xfId="0" applyNumberFormat="1" applyFont="1" applyBorder="1" applyAlignment="1"/>
    <xf numFmtId="165" fontId="6" fillId="0" borderId="10" xfId="0" applyNumberFormat="1" applyFont="1" applyBorder="1" applyAlignment="1"/>
    <xf numFmtId="0" fontId="6" fillId="0" borderId="24" xfId="0" applyFont="1" applyBorder="1" applyAlignment="1"/>
    <xf numFmtId="0" fontId="6" fillId="0" borderId="3" xfId="0" applyFont="1" applyBorder="1" applyAlignment="1"/>
    <xf numFmtId="4" fontId="6" fillId="0" borderId="22" xfId="0" applyNumberFormat="1" applyFont="1" applyBorder="1" applyAlignment="1"/>
    <xf numFmtId="4" fontId="6" fillId="0" borderId="3" xfId="0" applyNumberFormat="1" applyFont="1" applyBorder="1" applyAlignment="1"/>
    <xf numFmtId="164" fontId="6" fillId="0" borderId="5" xfId="1" applyNumberFormat="1" applyFont="1" applyBorder="1" applyAlignment="1">
      <alignment horizontal="right"/>
    </xf>
    <xf numFmtId="0" fontId="0" fillId="0" borderId="26" xfId="0" applyBorder="1"/>
    <xf numFmtId="0" fontId="5" fillId="0" borderId="27" xfId="0" applyFont="1" applyBorder="1" applyAlignment="1"/>
    <xf numFmtId="165" fontId="5" fillId="0" borderId="28" xfId="0" applyNumberFormat="1" applyFont="1" applyBorder="1" applyAlignment="1"/>
    <xf numFmtId="165" fontId="5" fillId="0" borderId="29" xfId="0" applyNumberFormat="1" applyFont="1" applyBorder="1" applyAlignment="1"/>
    <xf numFmtId="165" fontId="5" fillId="0" borderId="27" xfId="0" applyNumberFormat="1" applyFont="1" applyBorder="1" applyAlignment="1"/>
    <xf numFmtId="164" fontId="5" fillId="0" borderId="30" xfId="1" applyNumberFormat="1" applyFont="1" applyBorder="1" applyAlignment="1">
      <alignment horizontal="right"/>
    </xf>
    <xf numFmtId="0" fontId="6" fillId="0" borderId="32" xfId="0" applyFont="1" applyBorder="1" applyAlignment="1"/>
    <xf numFmtId="0" fontId="6" fillId="0" borderId="33" xfId="0" applyFont="1" applyBorder="1" applyAlignment="1"/>
    <xf numFmtId="4" fontId="6" fillId="0" borderId="34" xfId="0" applyNumberFormat="1" applyFont="1" applyBorder="1" applyAlignment="1"/>
    <xf numFmtId="4" fontId="6" fillId="0" borderId="35" xfId="0" applyNumberFormat="1" applyFont="1" applyBorder="1" applyAlignment="1"/>
    <xf numFmtId="4" fontId="6" fillId="0" borderId="33" xfId="0" applyNumberFormat="1" applyFont="1" applyBorder="1" applyAlignment="1"/>
    <xf numFmtId="164" fontId="6" fillId="0" borderId="36" xfId="1" applyNumberFormat="1" applyFont="1" applyBorder="1" applyAlignment="1">
      <alignment horizontal="right"/>
    </xf>
    <xf numFmtId="0" fontId="0" fillId="0" borderId="38" xfId="0" applyBorder="1"/>
    <xf numFmtId="0" fontId="5" fillId="0" borderId="0" xfId="0" applyFont="1" applyBorder="1" applyAlignment="1"/>
    <xf numFmtId="165" fontId="5" fillId="0" borderId="16" xfId="0" applyNumberFormat="1" applyFont="1" applyBorder="1" applyAlignment="1"/>
    <xf numFmtId="165" fontId="5" fillId="0" borderId="10" xfId="0" applyNumberFormat="1" applyFont="1" applyBorder="1" applyAlignment="1"/>
    <xf numFmtId="165" fontId="5" fillId="0" borderId="0" xfId="0" applyNumberFormat="1" applyFont="1" applyBorder="1" applyAlignment="1"/>
    <xf numFmtId="164" fontId="5" fillId="0" borderId="11" xfId="1" applyNumberFormat="1" applyFont="1" applyBorder="1" applyAlignment="1">
      <alignment horizontal="right"/>
    </xf>
    <xf numFmtId="0" fontId="6" fillId="0" borderId="39" xfId="0" applyFont="1" applyBorder="1" applyAlignment="1"/>
    <xf numFmtId="4" fontId="6" fillId="0" borderId="37" xfId="0" applyNumberFormat="1" applyFont="1" applyBorder="1" applyAlignment="1"/>
    <xf numFmtId="164" fontId="6" fillId="0" borderId="40" xfId="1" applyNumberFormat="1" applyFont="1" applyBorder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workbookViewId="0">
      <selection sqref="A1:K1"/>
    </sheetView>
  </sheetViews>
  <sheetFormatPr defaultRowHeight="15"/>
  <cols>
    <col min="1" max="1" width="60.85546875" bestFit="1" customWidth="1"/>
    <col min="2" max="2" width="4.28515625" customWidth="1"/>
    <col min="3" max="3" width="24" customWidth="1"/>
  </cols>
  <sheetData>
    <row r="1" spans="1:11" ht="18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.7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5.75" customHeight="1" thickBot="1">
      <c r="A6" s="78" t="s">
        <v>1</v>
      </c>
      <c r="B6" s="79"/>
      <c r="C6" s="79"/>
      <c r="D6" s="84" t="s">
        <v>4</v>
      </c>
      <c r="E6" s="87" t="s">
        <v>5</v>
      </c>
      <c r="F6" s="87" t="s">
        <v>6</v>
      </c>
      <c r="G6" s="84" t="s">
        <v>7</v>
      </c>
      <c r="H6" s="90" t="s">
        <v>8</v>
      </c>
      <c r="I6" s="91"/>
      <c r="J6" s="91"/>
      <c r="K6" s="92"/>
    </row>
    <row r="7" spans="1:11" ht="36" customHeight="1" thickBot="1">
      <c r="A7" s="80"/>
      <c r="B7" s="81"/>
      <c r="C7" s="81"/>
      <c r="D7" s="85"/>
      <c r="E7" s="88"/>
      <c r="F7" s="88"/>
      <c r="G7" s="85"/>
      <c r="H7" s="93" t="s">
        <v>9</v>
      </c>
      <c r="I7" s="94"/>
      <c r="J7" s="95" t="s">
        <v>10</v>
      </c>
      <c r="K7" s="94"/>
    </row>
    <row r="8" spans="1:11" ht="15.75" customHeight="1" thickBot="1">
      <c r="A8" s="82"/>
      <c r="B8" s="83"/>
      <c r="C8" s="83"/>
      <c r="D8" s="86"/>
      <c r="E8" s="89"/>
      <c r="F8" s="89"/>
      <c r="G8" s="86"/>
      <c r="H8" s="2" t="s">
        <v>11</v>
      </c>
      <c r="I8" s="3" t="s">
        <v>12</v>
      </c>
      <c r="J8" s="2" t="s">
        <v>11</v>
      </c>
      <c r="K8" s="3" t="s">
        <v>12</v>
      </c>
    </row>
    <row r="9" spans="1:11" ht="15" customHeight="1">
      <c r="A9" s="57" t="s">
        <v>13</v>
      </c>
      <c r="B9" s="4" t="s">
        <v>14</v>
      </c>
      <c r="C9" s="5"/>
      <c r="D9" s="29">
        <v>19.566591999999996</v>
      </c>
      <c r="E9" s="29">
        <v>0.999919</v>
      </c>
      <c r="F9" s="29">
        <v>19.490000000000002</v>
      </c>
      <c r="G9" s="30">
        <v>20.12</v>
      </c>
      <c r="H9" s="8">
        <f t="shared" ref="H9:H50" si="0">G9-D9</f>
        <v>0.55340800000000456</v>
      </c>
      <c r="I9" s="9">
        <f t="shared" ref="I9:I50" si="1">IF(D9&lt;&gt;0,H9/D9,"N/A")</f>
        <v>2.828331065522318E-2</v>
      </c>
      <c r="J9" s="8">
        <f>G9-F9</f>
        <v>0.62999999999999901</v>
      </c>
      <c r="K9" s="9">
        <f>IF(F9&lt;&gt;0,J9/F9,"N/A")</f>
        <v>3.2324268855823443E-2</v>
      </c>
    </row>
    <row r="10" spans="1:11">
      <c r="A10" s="58"/>
      <c r="B10" s="4" t="s">
        <v>15</v>
      </c>
      <c r="C10" s="5"/>
      <c r="D10" s="6">
        <v>1.176555</v>
      </c>
      <c r="E10" s="20">
        <v>0</v>
      </c>
      <c r="F10" s="6">
        <v>1.53</v>
      </c>
      <c r="G10" s="7">
        <v>1.53</v>
      </c>
      <c r="H10" s="8">
        <f t="shared" si="0"/>
        <v>0.35344500000000001</v>
      </c>
      <c r="I10" s="9">
        <f t="shared" si="1"/>
        <v>0.30040669581957496</v>
      </c>
      <c r="J10" s="23">
        <f t="shared" ref="J10:J50" si="2">G10-F10</f>
        <v>0</v>
      </c>
      <c r="K10" s="25">
        <f t="shared" ref="K10:K50" si="3">IF(F10&lt;&gt;0,J10/F10,"N/A")</f>
        <v>0</v>
      </c>
    </row>
    <row r="11" spans="1:11" ht="15.75" thickBot="1">
      <c r="A11" s="59"/>
      <c r="B11" s="10"/>
      <c r="C11" s="11" t="s">
        <v>16</v>
      </c>
      <c r="D11" s="12">
        <v>20.743146999999997</v>
      </c>
      <c r="E11" s="12">
        <v>0.999919</v>
      </c>
      <c r="F11" s="12">
        <v>21.020000000000003</v>
      </c>
      <c r="G11" s="13">
        <v>21.650000000000002</v>
      </c>
      <c r="H11" s="14">
        <f t="shared" si="0"/>
        <v>0.90685300000000524</v>
      </c>
      <c r="I11" s="15">
        <f t="shared" si="1"/>
        <v>4.3718197629318507E-2</v>
      </c>
      <c r="J11" s="14">
        <f t="shared" si="2"/>
        <v>0.62999999999999901</v>
      </c>
      <c r="K11" s="15">
        <f t="shared" si="3"/>
        <v>2.9971455756422401E-2</v>
      </c>
    </row>
    <row r="12" spans="1:11" ht="15" customHeight="1">
      <c r="A12" s="57" t="s">
        <v>17</v>
      </c>
      <c r="B12" s="4" t="s">
        <v>14</v>
      </c>
      <c r="C12" s="5"/>
      <c r="D12" s="20">
        <v>0</v>
      </c>
      <c r="E12" s="20">
        <v>0</v>
      </c>
      <c r="F12" s="6">
        <v>4.5</v>
      </c>
      <c r="G12" s="7">
        <v>4.5</v>
      </c>
      <c r="H12" s="8">
        <f>G12-D12</f>
        <v>4.5</v>
      </c>
      <c r="I12" s="9" t="str">
        <f>IF(D12&lt;&gt;0,H12/D12,"N/A")</f>
        <v>N/A</v>
      </c>
      <c r="J12" s="26">
        <f t="shared" si="2"/>
        <v>0</v>
      </c>
      <c r="K12" s="27">
        <f t="shared" si="3"/>
        <v>0</v>
      </c>
    </row>
    <row r="13" spans="1:11">
      <c r="A13" s="58"/>
      <c r="B13" s="4" t="s">
        <v>15</v>
      </c>
      <c r="C13" s="5"/>
      <c r="D13" s="6">
        <v>9.9505839999999992</v>
      </c>
      <c r="E13" s="20">
        <v>0</v>
      </c>
      <c r="F13" s="6">
        <v>5.5</v>
      </c>
      <c r="G13" s="7">
        <v>5.5</v>
      </c>
      <c r="H13" s="8">
        <f>G13-D13</f>
        <v>-4.4505839999999992</v>
      </c>
      <c r="I13" s="9">
        <f>IF(D13&lt;&gt;0,H13/D13,"N/A")</f>
        <v>-0.44726862262556644</v>
      </c>
      <c r="J13" s="23">
        <f t="shared" si="2"/>
        <v>0</v>
      </c>
      <c r="K13" s="25">
        <f t="shared" si="3"/>
        <v>0</v>
      </c>
    </row>
    <row r="14" spans="1:11" ht="15.75" thickBot="1">
      <c r="A14" s="59"/>
      <c r="B14" s="10"/>
      <c r="C14" s="11" t="s">
        <v>16</v>
      </c>
      <c r="D14" s="12">
        <v>9.9505839999999992</v>
      </c>
      <c r="E14" s="21">
        <v>0</v>
      </c>
      <c r="F14" s="12">
        <v>10</v>
      </c>
      <c r="G14" s="13">
        <v>10</v>
      </c>
      <c r="H14" s="14">
        <f>G14-D14</f>
        <v>4.9416000000000793E-2</v>
      </c>
      <c r="I14" s="15">
        <f>IF(D14&lt;&gt;0,H14/D14,"N/A")</f>
        <v>4.9661406807882625E-3</v>
      </c>
      <c r="J14" s="28">
        <f t="shared" si="2"/>
        <v>0</v>
      </c>
      <c r="K14" s="24">
        <f t="shared" si="3"/>
        <v>0</v>
      </c>
    </row>
    <row r="15" spans="1:11" ht="15" customHeight="1">
      <c r="A15" s="57" t="s">
        <v>18</v>
      </c>
      <c r="B15" s="4" t="s">
        <v>14</v>
      </c>
      <c r="C15" s="5"/>
      <c r="D15" s="6">
        <v>186.54548000000003</v>
      </c>
      <c r="E15" s="6">
        <v>166.20060699999999</v>
      </c>
      <c r="F15" s="6">
        <v>196.39000000000004</v>
      </c>
      <c r="G15" s="7">
        <v>209.16000000000005</v>
      </c>
      <c r="H15" s="8">
        <f t="shared" si="0"/>
        <v>22.614520000000027</v>
      </c>
      <c r="I15" s="9">
        <f t="shared" si="1"/>
        <v>0.12122791718137595</v>
      </c>
      <c r="J15" s="8">
        <f t="shared" si="2"/>
        <v>12.77000000000001</v>
      </c>
      <c r="K15" s="9">
        <f t="shared" si="3"/>
        <v>6.5023677376648548E-2</v>
      </c>
    </row>
    <row r="16" spans="1:11">
      <c r="A16" s="58"/>
      <c r="B16" s="4" t="s">
        <v>15</v>
      </c>
      <c r="C16" s="5"/>
      <c r="D16" s="20">
        <v>0</v>
      </c>
      <c r="E16" s="20">
        <v>0</v>
      </c>
      <c r="F16" s="20">
        <v>0</v>
      </c>
      <c r="G16" s="20">
        <v>0</v>
      </c>
      <c r="H16" s="23">
        <f t="shared" si="0"/>
        <v>0</v>
      </c>
      <c r="I16" s="9" t="str">
        <f t="shared" si="1"/>
        <v>N/A</v>
      </c>
      <c r="J16" s="23">
        <f t="shared" si="2"/>
        <v>0</v>
      </c>
      <c r="K16" s="9" t="str">
        <f t="shared" si="3"/>
        <v>N/A</v>
      </c>
    </row>
    <row r="17" spans="1:11" ht="15.75" thickBot="1">
      <c r="A17" s="59"/>
      <c r="B17" s="10"/>
      <c r="C17" s="11" t="s">
        <v>16</v>
      </c>
      <c r="D17" s="12">
        <v>186.54548000000003</v>
      </c>
      <c r="E17" s="12">
        <v>166.20060699999999</v>
      </c>
      <c r="F17" s="12">
        <v>196.39000000000004</v>
      </c>
      <c r="G17" s="13">
        <v>209.16000000000005</v>
      </c>
      <c r="H17" s="14">
        <f t="shared" si="0"/>
        <v>22.614520000000027</v>
      </c>
      <c r="I17" s="15">
        <f t="shared" si="1"/>
        <v>0.12122791718137595</v>
      </c>
      <c r="J17" s="14">
        <f t="shared" si="2"/>
        <v>12.77000000000001</v>
      </c>
      <c r="K17" s="15">
        <f t="shared" si="3"/>
        <v>6.5023677376648548E-2</v>
      </c>
    </row>
    <row r="18" spans="1:11" ht="15" customHeight="1">
      <c r="A18" s="73" t="s">
        <v>19</v>
      </c>
      <c r="B18" s="31" t="s">
        <v>14</v>
      </c>
      <c r="C18" s="32"/>
      <c r="D18" s="33">
        <v>8.495158</v>
      </c>
      <c r="E18" s="33">
        <v>46.943812999999999</v>
      </c>
      <c r="F18" s="33">
        <v>33.340000000000003</v>
      </c>
      <c r="G18" s="17">
        <v>50.660000000000004</v>
      </c>
      <c r="H18" s="34">
        <f t="shared" si="0"/>
        <v>42.164842000000007</v>
      </c>
      <c r="I18" s="35">
        <f t="shared" si="1"/>
        <v>4.9633970315796372</v>
      </c>
      <c r="J18" s="34">
        <f t="shared" si="2"/>
        <v>17.32</v>
      </c>
      <c r="K18" s="35">
        <f t="shared" si="3"/>
        <v>0.51949610077984398</v>
      </c>
    </row>
    <row r="19" spans="1:11">
      <c r="A19" s="67"/>
      <c r="B19" s="4" t="s">
        <v>15</v>
      </c>
      <c r="C19" s="5"/>
      <c r="D19" s="6">
        <v>106.999803</v>
      </c>
      <c r="E19" s="20">
        <v>0</v>
      </c>
      <c r="F19" s="6">
        <v>102.58</v>
      </c>
      <c r="G19" s="7">
        <v>107.58</v>
      </c>
      <c r="H19" s="8">
        <f t="shared" si="0"/>
        <v>0.5801969999999983</v>
      </c>
      <c r="I19" s="9">
        <f t="shared" si="1"/>
        <v>5.4224118524778811E-3</v>
      </c>
      <c r="J19" s="8">
        <f t="shared" si="2"/>
        <v>5</v>
      </c>
      <c r="K19" s="9">
        <f t="shared" si="3"/>
        <v>4.8742444921037242E-2</v>
      </c>
    </row>
    <row r="20" spans="1:11">
      <c r="A20" s="74"/>
      <c r="B20" s="36"/>
      <c r="C20" s="37" t="s">
        <v>16</v>
      </c>
      <c r="D20" s="38">
        <v>115.494961</v>
      </c>
      <c r="E20" s="38">
        <v>46.943812999999999</v>
      </c>
      <c r="F20" s="38">
        <v>135.92000000000002</v>
      </c>
      <c r="G20" s="39">
        <v>158.24</v>
      </c>
      <c r="H20" s="40">
        <f t="shared" si="0"/>
        <v>42.745039000000006</v>
      </c>
      <c r="I20" s="41">
        <f t="shared" si="1"/>
        <v>0.37010306449646757</v>
      </c>
      <c r="J20" s="40">
        <f t="shared" si="2"/>
        <v>22.319999999999993</v>
      </c>
      <c r="K20" s="41">
        <f t="shared" si="3"/>
        <v>0.16421424367274862</v>
      </c>
    </row>
    <row r="21" spans="1:11" ht="15" customHeight="1">
      <c r="A21" s="63" t="s">
        <v>28</v>
      </c>
      <c r="B21" s="42" t="s">
        <v>14</v>
      </c>
      <c r="C21" s="43"/>
      <c r="D21" s="44">
        <v>7.0819480000000006</v>
      </c>
      <c r="E21" s="44">
        <v>2.4993509999999999</v>
      </c>
      <c r="F21" s="44">
        <v>5.31</v>
      </c>
      <c r="G21" s="45">
        <v>4.67</v>
      </c>
      <c r="H21" s="46">
        <f t="shared" si="0"/>
        <v>-2.4119480000000006</v>
      </c>
      <c r="I21" s="47">
        <f t="shared" si="1"/>
        <v>-0.34057691471329649</v>
      </c>
      <c r="J21" s="46">
        <f t="shared" si="2"/>
        <v>-0.63999999999999968</v>
      </c>
      <c r="K21" s="47">
        <f t="shared" si="3"/>
        <v>-0.12052730696798489</v>
      </c>
    </row>
    <row r="22" spans="1:11">
      <c r="A22" s="64"/>
      <c r="B22" s="4" t="s">
        <v>15</v>
      </c>
      <c r="C22" s="5"/>
      <c r="D22" s="6">
        <v>49.259292000000002</v>
      </c>
      <c r="E22" s="20">
        <v>0</v>
      </c>
      <c r="F22" s="6">
        <v>49</v>
      </c>
      <c r="G22" s="7">
        <v>48.18</v>
      </c>
      <c r="H22" s="8">
        <f t="shared" si="0"/>
        <v>-1.0792920000000024</v>
      </c>
      <c r="I22" s="9">
        <f t="shared" si="1"/>
        <v>-2.1910424534725394E-2</v>
      </c>
      <c r="J22" s="8">
        <f t="shared" si="2"/>
        <v>-0.82000000000000028</v>
      </c>
      <c r="K22" s="9">
        <f t="shared" si="3"/>
        <v>-1.6734693877551027E-2</v>
      </c>
    </row>
    <row r="23" spans="1:11">
      <c r="A23" s="65"/>
      <c r="B23" s="36"/>
      <c r="C23" s="37" t="s">
        <v>16</v>
      </c>
      <c r="D23" s="38">
        <v>56.341239999999999</v>
      </c>
      <c r="E23" s="38">
        <v>2.4993509999999999</v>
      </c>
      <c r="F23" s="38">
        <v>54.31</v>
      </c>
      <c r="G23" s="39">
        <v>52.85</v>
      </c>
      <c r="H23" s="40">
        <f t="shared" si="0"/>
        <v>-3.4912399999999977</v>
      </c>
      <c r="I23" s="41">
        <f t="shared" si="1"/>
        <v>-6.1965977319632964E-2</v>
      </c>
      <c r="J23" s="40">
        <f t="shared" si="2"/>
        <v>-1.4600000000000009</v>
      </c>
      <c r="K23" s="41">
        <f t="shared" si="3"/>
        <v>-2.6882710366415038E-2</v>
      </c>
    </row>
    <row r="24" spans="1:11" ht="15" customHeight="1">
      <c r="A24" s="66" t="s">
        <v>29</v>
      </c>
      <c r="B24" s="42" t="s">
        <v>14</v>
      </c>
      <c r="C24" s="43"/>
      <c r="D24" s="44">
        <v>38.359673999999998</v>
      </c>
      <c r="E24" s="44">
        <v>14.220795999999998</v>
      </c>
      <c r="F24" s="44">
        <v>39.369999999999997</v>
      </c>
      <c r="G24" s="45">
        <v>32.299999999999997</v>
      </c>
      <c r="H24" s="46">
        <f t="shared" si="0"/>
        <v>-6.0596740000000011</v>
      </c>
      <c r="I24" s="47">
        <f t="shared" si="1"/>
        <v>-0.15796990349813717</v>
      </c>
      <c r="J24" s="46">
        <f t="shared" si="2"/>
        <v>-7.07</v>
      </c>
      <c r="K24" s="47">
        <f t="shared" si="3"/>
        <v>-0.17957835915671833</v>
      </c>
    </row>
    <row r="25" spans="1:11">
      <c r="A25" s="67"/>
      <c r="B25" s="4" t="s">
        <v>15</v>
      </c>
      <c r="C25" s="5"/>
      <c r="D25" s="6">
        <v>25.409839000000002</v>
      </c>
      <c r="E25" s="20">
        <v>0</v>
      </c>
      <c r="F25" s="6">
        <v>29.86</v>
      </c>
      <c r="G25" s="7">
        <v>29.5</v>
      </c>
      <c r="H25" s="8">
        <f t="shared" si="0"/>
        <v>4.0901609999999984</v>
      </c>
      <c r="I25" s="9">
        <f t="shared" si="1"/>
        <v>0.16096760786245037</v>
      </c>
      <c r="J25" s="8">
        <f t="shared" si="2"/>
        <v>-0.35999999999999943</v>
      </c>
      <c r="K25" s="9">
        <f t="shared" si="3"/>
        <v>-1.2056262558606813E-2</v>
      </c>
    </row>
    <row r="26" spans="1:11">
      <c r="A26" s="68"/>
      <c r="B26" s="48"/>
      <c r="C26" s="49" t="s">
        <v>16</v>
      </c>
      <c r="D26" s="50">
        <v>63.769513000000003</v>
      </c>
      <c r="E26" s="50">
        <v>14.220795999999998</v>
      </c>
      <c r="F26" s="50">
        <v>69.22999999999999</v>
      </c>
      <c r="G26" s="51">
        <v>61.79999999999999</v>
      </c>
      <c r="H26" s="52">
        <f t="shared" si="0"/>
        <v>-1.9695130000000134</v>
      </c>
      <c r="I26" s="53">
        <f t="shared" si="1"/>
        <v>-3.0884868134401673E-2</v>
      </c>
      <c r="J26" s="52">
        <f t="shared" si="2"/>
        <v>-7.43</v>
      </c>
      <c r="K26" s="53">
        <f t="shared" si="3"/>
        <v>-0.10732341470460784</v>
      </c>
    </row>
    <row r="27" spans="1:11" ht="15" customHeight="1">
      <c r="A27" s="69" t="s">
        <v>20</v>
      </c>
      <c r="B27" s="54" t="s">
        <v>14</v>
      </c>
      <c r="C27" s="16"/>
      <c r="D27" s="55">
        <v>53.936779999999999</v>
      </c>
      <c r="E27" s="55">
        <v>63.663959999999996</v>
      </c>
      <c r="F27" s="55">
        <v>78.02000000000001</v>
      </c>
      <c r="G27" s="22">
        <v>87.63</v>
      </c>
      <c r="H27" s="18">
        <f t="shared" si="0"/>
        <v>33.693219999999997</v>
      </c>
      <c r="I27" s="56">
        <f t="shared" si="1"/>
        <v>0.62467985667664994</v>
      </c>
      <c r="J27" s="18">
        <f t="shared" si="2"/>
        <v>9.6099999999999852</v>
      </c>
      <c r="K27" s="56">
        <f t="shared" si="3"/>
        <v>0.12317354524480882</v>
      </c>
    </row>
    <row r="28" spans="1:11">
      <c r="A28" s="70"/>
      <c r="B28" s="4" t="s">
        <v>15</v>
      </c>
      <c r="C28" s="5"/>
      <c r="D28" s="6">
        <v>181.66893400000001</v>
      </c>
      <c r="E28" s="20">
        <v>0</v>
      </c>
      <c r="F28" s="6">
        <v>181.44</v>
      </c>
      <c r="G28" s="7">
        <v>185.26</v>
      </c>
      <c r="H28" s="8">
        <f t="shared" si="0"/>
        <v>3.5910659999999837</v>
      </c>
      <c r="I28" s="9">
        <f t="shared" si="1"/>
        <v>1.976708907203685E-2</v>
      </c>
      <c r="J28" s="8">
        <f t="shared" si="2"/>
        <v>3.8199999999999932</v>
      </c>
      <c r="K28" s="9">
        <f t="shared" si="3"/>
        <v>2.1053791887125185E-2</v>
      </c>
    </row>
    <row r="29" spans="1:11" ht="15.75" thickBot="1">
      <c r="A29" s="71"/>
      <c r="B29" s="10"/>
      <c r="C29" s="11" t="s">
        <v>16</v>
      </c>
      <c r="D29" s="12">
        <v>235.60571400000003</v>
      </c>
      <c r="E29" s="12">
        <v>63.663959999999996</v>
      </c>
      <c r="F29" s="12">
        <v>259.46000000000004</v>
      </c>
      <c r="G29" s="13">
        <v>272.89</v>
      </c>
      <c r="H29" s="14">
        <f t="shared" si="0"/>
        <v>37.284285999999952</v>
      </c>
      <c r="I29" s="15">
        <f t="shared" si="1"/>
        <v>0.15824864926663004</v>
      </c>
      <c r="J29" s="14">
        <f t="shared" si="2"/>
        <v>13.42999999999995</v>
      </c>
      <c r="K29" s="15">
        <f t="shared" si="3"/>
        <v>5.1761350497186262E-2</v>
      </c>
    </row>
    <row r="30" spans="1:11" ht="15" customHeight="1">
      <c r="A30" s="72" t="s">
        <v>21</v>
      </c>
      <c r="B30" s="4" t="s">
        <v>14</v>
      </c>
      <c r="C30" s="5"/>
      <c r="D30" s="6">
        <v>32.293559999999999</v>
      </c>
      <c r="E30" s="6">
        <v>7.5277449999999995</v>
      </c>
      <c r="F30" s="6">
        <v>27.94</v>
      </c>
      <c r="G30" s="7">
        <v>28.1</v>
      </c>
      <c r="H30" s="8">
        <f t="shared" si="0"/>
        <v>-4.193559999999998</v>
      </c>
      <c r="I30" s="9">
        <f t="shared" si="1"/>
        <v>-0.12985747003427303</v>
      </c>
      <c r="J30" s="8">
        <f t="shared" si="2"/>
        <v>0.16000000000000014</v>
      </c>
      <c r="K30" s="9">
        <f t="shared" si="3"/>
        <v>5.7265569076592748E-3</v>
      </c>
    </row>
    <row r="31" spans="1:11">
      <c r="A31" s="70"/>
      <c r="B31" s="4" t="s">
        <v>15</v>
      </c>
      <c r="C31" s="5"/>
      <c r="D31" s="20">
        <v>0</v>
      </c>
      <c r="E31" s="20">
        <v>0</v>
      </c>
      <c r="F31" s="20">
        <v>0</v>
      </c>
      <c r="G31" s="20">
        <v>0</v>
      </c>
      <c r="H31" s="23">
        <f t="shared" si="0"/>
        <v>0</v>
      </c>
      <c r="I31" s="9" t="str">
        <f t="shared" si="1"/>
        <v>N/A</v>
      </c>
      <c r="J31" s="23">
        <f t="shared" si="2"/>
        <v>0</v>
      </c>
      <c r="K31" s="9" t="str">
        <f t="shared" si="3"/>
        <v>N/A</v>
      </c>
    </row>
    <row r="32" spans="1:11" ht="15.75" thickBot="1">
      <c r="A32" s="71"/>
      <c r="B32" s="10"/>
      <c r="C32" s="11" t="s">
        <v>16</v>
      </c>
      <c r="D32" s="12">
        <v>32.293559999999999</v>
      </c>
      <c r="E32" s="12">
        <v>7.5277449999999995</v>
      </c>
      <c r="F32" s="12">
        <v>27.94</v>
      </c>
      <c r="G32" s="13">
        <v>28.1</v>
      </c>
      <c r="H32" s="14">
        <f t="shared" si="0"/>
        <v>-4.193559999999998</v>
      </c>
      <c r="I32" s="15">
        <f t="shared" si="1"/>
        <v>-0.12985747003427303</v>
      </c>
      <c r="J32" s="14">
        <f t="shared" si="2"/>
        <v>0.16000000000000014</v>
      </c>
      <c r="K32" s="15">
        <f t="shared" si="3"/>
        <v>5.7265569076592748E-3</v>
      </c>
    </row>
    <row r="33" spans="1:11" ht="15" customHeight="1">
      <c r="A33" s="57" t="s">
        <v>22</v>
      </c>
      <c r="B33" s="4" t="s">
        <v>14</v>
      </c>
      <c r="C33" s="16"/>
      <c r="D33" s="6">
        <v>6.3052890000000001</v>
      </c>
      <c r="E33" s="6">
        <v>2.5403720000000001</v>
      </c>
      <c r="F33" s="6">
        <v>5.6400000000000006</v>
      </c>
      <c r="G33" s="17">
        <v>5.5200000000000005</v>
      </c>
      <c r="H33" s="18">
        <f t="shared" si="0"/>
        <v>-0.78528899999999968</v>
      </c>
      <c r="I33" s="9">
        <f t="shared" si="1"/>
        <v>-0.12454448955472139</v>
      </c>
      <c r="J33" s="18">
        <f t="shared" si="2"/>
        <v>-0.12000000000000011</v>
      </c>
      <c r="K33" s="9">
        <f t="shared" si="3"/>
        <v>-2.1276595744680868E-2</v>
      </c>
    </row>
    <row r="34" spans="1:11">
      <c r="A34" s="58"/>
      <c r="B34" s="4" t="s">
        <v>15</v>
      </c>
      <c r="C34" s="5"/>
      <c r="D34" s="20">
        <v>0</v>
      </c>
      <c r="E34" s="20">
        <v>0</v>
      </c>
      <c r="F34" s="20">
        <v>0</v>
      </c>
      <c r="G34" s="20">
        <v>0</v>
      </c>
      <c r="H34" s="23">
        <f t="shared" si="0"/>
        <v>0</v>
      </c>
      <c r="I34" s="9" t="str">
        <f t="shared" si="1"/>
        <v>N/A</v>
      </c>
      <c r="J34" s="23">
        <f t="shared" si="2"/>
        <v>0</v>
      </c>
      <c r="K34" s="9" t="str">
        <f t="shared" si="3"/>
        <v>N/A</v>
      </c>
    </row>
    <row r="35" spans="1:11" ht="15.75" thickBot="1">
      <c r="A35" s="59"/>
      <c r="B35" s="10"/>
      <c r="C35" s="11" t="s">
        <v>16</v>
      </c>
      <c r="D35" s="12">
        <v>6.3052890000000001</v>
      </c>
      <c r="E35" s="12">
        <v>2.5403720000000001</v>
      </c>
      <c r="F35" s="12">
        <v>5.6400000000000006</v>
      </c>
      <c r="G35" s="13">
        <v>5.5200000000000005</v>
      </c>
      <c r="H35" s="14">
        <f t="shared" si="0"/>
        <v>-0.78528899999999968</v>
      </c>
      <c r="I35" s="15">
        <f t="shared" si="1"/>
        <v>-0.12454448955472139</v>
      </c>
      <c r="J35" s="14">
        <f t="shared" si="2"/>
        <v>-0.12000000000000011</v>
      </c>
      <c r="K35" s="15">
        <f t="shared" si="3"/>
        <v>-2.1276595744680868E-2</v>
      </c>
    </row>
    <row r="36" spans="1:11" ht="15" customHeight="1">
      <c r="A36" s="57" t="s">
        <v>23</v>
      </c>
      <c r="B36" s="4" t="s">
        <v>14</v>
      </c>
      <c r="C36" s="16"/>
      <c r="D36" s="6">
        <v>74.468349000000003</v>
      </c>
      <c r="E36" s="6">
        <v>25.999340000000004</v>
      </c>
      <c r="F36" s="6">
        <v>66.66</v>
      </c>
      <c r="G36" s="7">
        <v>67.27</v>
      </c>
      <c r="H36" s="18">
        <f t="shared" si="0"/>
        <v>-7.1983490000000074</v>
      </c>
      <c r="I36" s="9">
        <f t="shared" si="1"/>
        <v>-9.6663201167518933E-2</v>
      </c>
      <c r="J36" s="18">
        <f t="shared" si="2"/>
        <v>0.60999999999999943</v>
      </c>
      <c r="K36" s="9">
        <f t="shared" si="3"/>
        <v>9.1509150915091431E-3</v>
      </c>
    </row>
    <row r="37" spans="1:11">
      <c r="A37" s="58"/>
      <c r="B37" s="4" t="s">
        <v>15</v>
      </c>
      <c r="C37" s="5"/>
      <c r="D37" s="20">
        <v>0</v>
      </c>
      <c r="E37" s="20">
        <v>0</v>
      </c>
      <c r="F37" s="20">
        <v>0</v>
      </c>
      <c r="G37" s="20">
        <v>0</v>
      </c>
      <c r="H37" s="23">
        <f t="shared" si="0"/>
        <v>0</v>
      </c>
      <c r="I37" s="9" t="str">
        <f t="shared" si="1"/>
        <v>N/A</v>
      </c>
      <c r="J37" s="23">
        <f t="shared" si="2"/>
        <v>0</v>
      </c>
      <c r="K37" s="9" t="str">
        <f t="shared" si="3"/>
        <v>N/A</v>
      </c>
    </row>
    <row r="38" spans="1:11" ht="15.75" thickBot="1">
      <c r="A38" s="59"/>
      <c r="B38" s="10"/>
      <c r="C38" s="11" t="s">
        <v>16</v>
      </c>
      <c r="D38" s="12">
        <v>74.468349000000003</v>
      </c>
      <c r="E38" s="12">
        <v>25.999340000000004</v>
      </c>
      <c r="F38" s="12">
        <v>66.66</v>
      </c>
      <c r="G38" s="13">
        <v>67.27</v>
      </c>
      <c r="H38" s="14">
        <f t="shared" si="0"/>
        <v>-7.1983490000000074</v>
      </c>
      <c r="I38" s="15">
        <f t="shared" si="1"/>
        <v>-9.6663201167518933E-2</v>
      </c>
      <c r="J38" s="14">
        <f t="shared" si="2"/>
        <v>0.60999999999999943</v>
      </c>
      <c r="K38" s="15">
        <f t="shared" si="3"/>
        <v>9.1509150915091431E-3</v>
      </c>
    </row>
    <row r="39" spans="1:11" ht="15" customHeight="1">
      <c r="A39" s="57" t="s">
        <v>24</v>
      </c>
      <c r="B39" s="4" t="s">
        <v>14</v>
      </c>
      <c r="C39" s="16"/>
      <c r="D39" s="6">
        <v>50.136738000000001</v>
      </c>
      <c r="E39" s="6">
        <v>25.436791000000003</v>
      </c>
      <c r="F39" s="6">
        <v>49.699999999999996</v>
      </c>
      <c r="G39" s="7">
        <v>50.599999999999994</v>
      </c>
      <c r="H39" s="18">
        <f t="shared" si="0"/>
        <v>0.46326199999999318</v>
      </c>
      <c r="I39" s="9">
        <f t="shared" si="1"/>
        <v>9.2399708971890662E-3</v>
      </c>
      <c r="J39" s="18">
        <f t="shared" si="2"/>
        <v>0.89999999999999858</v>
      </c>
      <c r="K39" s="9">
        <f t="shared" si="3"/>
        <v>1.8108651911468786E-2</v>
      </c>
    </row>
    <row r="40" spans="1:11">
      <c r="A40" s="58"/>
      <c r="B40" s="4" t="s">
        <v>15</v>
      </c>
      <c r="C40" s="5"/>
      <c r="D40" s="20">
        <v>0</v>
      </c>
      <c r="E40" s="20">
        <v>0</v>
      </c>
      <c r="F40" s="20">
        <v>0</v>
      </c>
      <c r="G40" s="20">
        <v>0</v>
      </c>
      <c r="H40" s="23">
        <f t="shared" si="0"/>
        <v>0</v>
      </c>
      <c r="I40" s="9" t="str">
        <f t="shared" si="1"/>
        <v>N/A</v>
      </c>
      <c r="J40" s="23">
        <f t="shared" si="2"/>
        <v>0</v>
      </c>
      <c r="K40" s="9" t="str">
        <f t="shared" si="3"/>
        <v>N/A</v>
      </c>
    </row>
    <row r="41" spans="1:11" ht="15.75" thickBot="1">
      <c r="A41" s="59"/>
      <c r="B41" s="10"/>
      <c r="C41" s="11" t="s">
        <v>16</v>
      </c>
      <c r="D41" s="12">
        <v>50.136738000000001</v>
      </c>
      <c r="E41" s="12">
        <v>25.436791000000003</v>
      </c>
      <c r="F41" s="12">
        <v>49.699999999999996</v>
      </c>
      <c r="G41" s="13">
        <v>50.599999999999994</v>
      </c>
      <c r="H41" s="14">
        <f t="shared" si="0"/>
        <v>0.46326199999999318</v>
      </c>
      <c r="I41" s="15">
        <f t="shared" si="1"/>
        <v>9.2399708971890662E-3</v>
      </c>
      <c r="J41" s="14">
        <f t="shared" si="2"/>
        <v>0.89999999999999858</v>
      </c>
      <c r="K41" s="15">
        <f t="shared" si="3"/>
        <v>1.8108651911468786E-2</v>
      </c>
    </row>
    <row r="42" spans="1:11" ht="15" customHeight="1">
      <c r="A42" s="57" t="s">
        <v>25</v>
      </c>
      <c r="B42" s="4" t="s">
        <v>14</v>
      </c>
      <c r="C42" s="16"/>
      <c r="D42" s="6">
        <v>24.331611000000002</v>
      </c>
      <c r="E42" s="6">
        <v>0.56254899999999997</v>
      </c>
      <c r="F42" s="6">
        <v>16.96</v>
      </c>
      <c r="G42" s="7">
        <v>16.670000000000002</v>
      </c>
      <c r="H42" s="18">
        <f t="shared" si="0"/>
        <v>-7.6616110000000006</v>
      </c>
      <c r="I42" s="9">
        <f t="shared" si="1"/>
        <v>-0.31488301370591532</v>
      </c>
      <c r="J42" s="18">
        <f t="shared" si="2"/>
        <v>-0.28999999999999915</v>
      </c>
      <c r="K42" s="9">
        <f t="shared" si="3"/>
        <v>-1.7099056603773533E-2</v>
      </c>
    </row>
    <row r="43" spans="1:11">
      <c r="A43" s="58"/>
      <c r="B43" s="4" t="s">
        <v>15</v>
      </c>
      <c r="C43" s="5"/>
      <c r="D43" s="20">
        <v>0</v>
      </c>
      <c r="E43" s="20">
        <v>0</v>
      </c>
      <c r="F43" s="20">
        <v>0</v>
      </c>
      <c r="G43" s="20">
        <v>0</v>
      </c>
      <c r="H43" s="23">
        <f t="shared" si="0"/>
        <v>0</v>
      </c>
      <c r="I43" s="9" t="str">
        <f t="shared" si="1"/>
        <v>N/A</v>
      </c>
      <c r="J43" s="23">
        <f t="shared" si="2"/>
        <v>0</v>
      </c>
      <c r="K43" s="9" t="str">
        <f t="shared" si="3"/>
        <v>N/A</v>
      </c>
    </row>
    <row r="44" spans="1:11" ht="15.75" thickBot="1">
      <c r="A44" s="59"/>
      <c r="B44" s="10"/>
      <c r="C44" s="11" t="s">
        <v>16</v>
      </c>
      <c r="D44" s="12">
        <v>24.331611000000002</v>
      </c>
      <c r="E44" s="12">
        <v>0.56254899999999997</v>
      </c>
      <c r="F44" s="12">
        <v>16.96</v>
      </c>
      <c r="G44" s="13">
        <v>16.670000000000002</v>
      </c>
      <c r="H44" s="14">
        <f t="shared" si="0"/>
        <v>-7.6616110000000006</v>
      </c>
      <c r="I44" s="15">
        <f t="shared" si="1"/>
        <v>-0.31488301370591532</v>
      </c>
      <c r="J44" s="14">
        <f t="shared" si="2"/>
        <v>-0.28999999999999915</v>
      </c>
      <c r="K44" s="15">
        <f t="shared" si="3"/>
        <v>-1.7099056603773533E-2</v>
      </c>
    </row>
    <row r="45" spans="1:11" ht="15" customHeight="1">
      <c r="A45" s="60" t="s">
        <v>26</v>
      </c>
      <c r="B45" s="4" t="s">
        <v>14</v>
      </c>
      <c r="C45" s="16"/>
      <c r="D45" s="6">
        <v>39.355999999999995</v>
      </c>
      <c r="E45" s="6">
        <v>12.332000000000001</v>
      </c>
      <c r="F45" s="6">
        <v>37.32</v>
      </c>
      <c r="G45" s="7">
        <v>37.450000000000003</v>
      </c>
      <c r="H45" s="18">
        <f t="shared" si="0"/>
        <v>-1.9059999999999917</v>
      </c>
      <c r="I45" s="9">
        <f t="shared" si="1"/>
        <v>-4.8429718467323711E-2</v>
      </c>
      <c r="J45" s="18">
        <f t="shared" si="2"/>
        <v>0.13000000000000256</v>
      </c>
      <c r="K45" s="9">
        <f t="shared" si="3"/>
        <v>3.4833869239014621E-3</v>
      </c>
    </row>
    <row r="46" spans="1:11">
      <c r="A46" s="61"/>
      <c r="B46" s="4" t="s">
        <v>15</v>
      </c>
      <c r="C46" s="5"/>
      <c r="D46" s="20">
        <v>0</v>
      </c>
      <c r="E46" s="20">
        <v>0</v>
      </c>
      <c r="F46" s="20">
        <v>0</v>
      </c>
      <c r="G46" s="20">
        <v>0</v>
      </c>
      <c r="H46" s="23">
        <f t="shared" si="0"/>
        <v>0</v>
      </c>
      <c r="I46" s="9" t="str">
        <f t="shared" si="1"/>
        <v>N/A</v>
      </c>
      <c r="J46" s="23">
        <f t="shared" si="2"/>
        <v>0</v>
      </c>
      <c r="K46" s="9" t="str">
        <f t="shared" si="3"/>
        <v>N/A</v>
      </c>
    </row>
    <row r="47" spans="1:11" ht="15.75" thickBot="1">
      <c r="A47" s="62"/>
      <c r="B47" s="10"/>
      <c r="C47" s="11" t="s">
        <v>16</v>
      </c>
      <c r="D47" s="12">
        <v>39.355999999999995</v>
      </c>
      <c r="E47" s="12">
        <v>12.332000000000001</v>
      </c>
      <c r="F47" s="12">
        <v>37.32</v>
      </c>
      <c r="G47" s="13">
        <v>37.450000000000003</v>
      </c>
      <c r="H47" s="14">
        <f t="shared" si="0"/>
        <v>-1.9059999999999917</v>
      </c>
      <c r="I47" s="15">
        <f t="shared" si="1"/>
        <v>-4.8429718467323711E-2</v>
      </c>
      <c r="J47" s="14">
        <f t="shared" si="2"/>
        <v>0.13000000000000256</v>
      </c>
      <c r="K47" s="15">
        <f t="shared" si="3"/>
        <v>3.4833869239014621E-3</v>
      </c>
    </row>
    <row r="48" spans="1:11" ht="15" customHeight="1">
      <c r="A48" s="60" t="s">
        <v>27</v>
      </c>
      <c r="B48" s="4" t="s">
        <v>14</v>
      </c>
      <c r="C48" s="16"/>
      <c r="D48" s="17">
        <v>62.456737000000004</v>
      </c>
      <c r="E48" s="20">
        <v>0</v>
      </c>
      <c r="F48" s="17">
        <v>57.77</v>
      </c>
      <c r="G48" s="17">
        <v>66.03</v>
      </c>
      <c r="H48" s="18">
        <f t="shared" si="0"/>
        <v>3.5732629999999972</v>
      </c>
      <c r="I48" s="9">
        <f t="shared" si="1"/>
        <v>5.721181047290378E-2</v>
      </c>
      <c r="J48" s="18">
        <f t="shared" si="2"/>
        <v>8.259999999999998</v>
      </c>
      <c r="K48" s="9">
        <f t="shared" si="3"/>
        <v>0.14298078587502158</v>
      </c>
    </row>
    <row r="49" spans="1:11">
      <c r="A49" s="61"/>
      <c r="B49" s="4" t="s">
        <v>15</v>
      </c>
      <c r="C49" s="5"/>
      <c r="D49" s="20">
        <v>0</v>
      </c>
      <c r="E49" s="20">
        <v>0</v>
      </c>
      <c r="F49" s="20">
        <v>0</v>
      </c>
      <c r="G49" s="20">
        <v>0</v>
      </c>
      <c r="H49" s="23">
        <f t="shared" si="0"/>
        <v>0</v>
      </c>
      <c r="I49" s="9" t="str">
        <f t="shared" si="1"/>
        <v>N/A</v>
      </c>
      <c r="J49" s="23">
        <f t="shared" si="2"/>
        <v>0</v>
      </c>
      <c r="K49" s="9" t="str">
        <f t="shared" si="3"/>
        <v>N/A</v>
      </c>
    </row>
    <row r="50" spans="1:11" ht="15.75" thickBot="1">
      <c r="A50" s="62"/>
      <c r="B50" s="10"/>
      <c r="C50" s="11" t="s">
        <v>16</v>
      </c>
      <c r="D50" s="13">
        <v>62.456737000000004</v>
      </c>
      <c r="E50" s="21">
        <v>0</v>
      </c>
      <c r="F50" s="13">
        <v>57.77</v>
      </c>
      <c r="G50" s="13">
        <v>66.03</v>
      </c>
      <c r="H50" s="14">
        <f t="shared" si="0"/>
        <v>3.5732629999999972</v>
      </c>
      <c r="I50" s="15">
        <f t="shared" si="1"/>
        <v>5.721181047290378E-2</v>
      </c>
      <c r="J50" s="14">
        <f t="shared" si="2"/>
        <v>8.259999999999998</v>
      </c>
      <c r="K50" s="15">
        <f t="shared" si="3"/>
        <v>0.14298078587502158</v>
      </c>
    </row>
    <row r="51" spans="1:11">
      <c r="A51" s="19" t="s">
        <v>30</v>
      </c>
    </row>
    <row r="52" spans="1:11">
      <c r="A52" s="19"/>
    </row>
  </sheetData>
  <mergeCells count="26">
    <mergeCell ref="A18:A20"/>
    <mergeCell ref="A1:K1"/>
    <mergeCell ref="A2:K2"/>
    <mergeCell ref="A3:K3"/>
    <mergeCell ref="A5:K5"/>
    <mergeCell ref="A6:C8"/>
    <mergeCell ref="D6:D8"/>
    <mergeCell ref="E6:E8"/>
    <mergeCell ref="F6:F8"/>
    <mergeCell ref="G6:G8"/>
    <mergeCell ref="H6:K6"/>
    <mergeCell ref="H7:I7"/>
    <mergeCell ref="J7:K7"/>
    <mergeCell ref="A9:A11"/>
    <mergeCell ref="A12:A14"/>
    <mergeCell ref="A15:A17"/>
    <mergeCell ref="A39:A41"/>
    <mergeCell ref="A42:A44"/>
    <mergeCell ref="A45:A47"/>
    <mergeCell ref="A48:A50"/>
    <mergeCell ref="A21:A23"/>
    <mergeCell ref="A24:A26"/>
    <mergeCell ref="A27:A29"/>
    <mergeCell ref="A30:A32"/>
    <mergeCell ref="A33:A35"/>
    <mergeCell ref="A36:A38"/>
  </mergeCells>
  <printOptions horizontalCentered="1"/>
  <pageMargins left="0.95" right="0.95" top="0.67" bottom="0.45" header="0.3" footer="0.22"/>
  <pageSetup scale="67" firstPageNumber="6" orientation="landscape" useFirstPageNumber="1" r:id="rId1"/>
  <headerFooter scaleWithDoc="0">
    <oddFooter>&amp;C&amp;"Times New Roman,Regular"&amp;10Summary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Selected Crosscuts</vt:lpstr>
      <vt:lpstr>'NSF Selected Crosscuts'!Print_Area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2010-01-26T13:05:14Z</cp:lastPrinted>
  <dcterms:created xsi:type="dcterms:W3CDTF">2010-01-25T13:30:37Z</dcterms:created>
  <dcterms:modified xsi:type="dcterms:W3CDTF">2010-01-27T14:27:39Z</dcterms:modified>
</cp:coreProperties>
</file>