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CISE Major Investments" sheetId="1" r:id="rId1"/>
  </sheets>
  <calcPr calcId="125725"/>
</workbook>
</file>

<file path=xl/calcChain.xml><?xml version="1.0" encoding="utf-8"?>
<calcChain xmlns="http://schemas.openxmlformats.org/spreadsheetml/2006/main">
  <c r="F13" i="1"/>
  <c r="E13"/>
  <c r="F12"/>
  <c r="E12"/>
  <c r="F11"/>
  <c r="E11"/>
  <c r="F10"/>
  <c r="E10"/>
  <c r="F9"/>
  <c r="E9"/>
  <c r="F8"/>
  <c r="E8"/>
  <c r="F7"/>
  <c r="E7"/>
  <c r="F6"/>
  <c r="E6"/>
  <c r="F5"/>
  <c r="E5"/>
</calcChain>
</file>

<file path=xl/sharedStrings.xml><?xml version="1.0" encoding="utf-8"?>
<sst xmlns="http://schemas.openxmlformats.org/spreadsheetml/2006/main" count="19" uniqueCount="19">
  <si>
    <t>CISE Major Investments</t>
  </si>
  <si>
    <t>(Dollars in Millions)</t>
  </si>
  <si>
    <t>Area of Investment</t>
  </si>
  <si>
    <t>FY 2010 Omnibus Actual</t>
  </si>
  <si>
    <t>FY 2010 Enacted/
Annualized FY 2011 CR</t>
  </si>
  <si>
    <t>FY 2012 Request</t>
  </si>
  <si>
    <t>Change Over
FY 2010 Enacted</t>
  </si>
  <si>
    <t>Amount</t>
  </si>
  <si>
    <t>Percent</t>
  </si>
  <si>
    <t>CAREER</t>
  </si>
  <si>
    <t>SEES Portfolio</t>
  </si>
  <si>
    <t>Comprehenisve National
   Cybersecurity Initiative (CNCI)</t>
  </si>
  <si>
    <t>SEBML (includes NNI: 
   Nanoelectronics for 2020 
   and Beyond)</t>
  </si>
  <si>
    <t>National Robotics Initiative</t>
  </si>
  <si>
    <t>Smart Health and Wellbeing</t>
  </si>
  <si>
    <t>CIF21</t>
  </si>
  <si>
    <t>Science and Technology Centers</t>
  </si>
  <si>
    <t>EARS</t>
  </si>
  <si>
    <t>Major investments may have funding overlap, and thus should not be summed.</t>
  </si>
</sst>
</file>

<file path=xl/styles.xml><?xml version="1.0" encoding="utf-8"?>
<styleSheet xmlns="http://schemas.openxmlformats.org/spreadsheetml/2006/main">
  <numFmts count="4">
    <numFmt numFmtId="164" formatCode="&quot;$&quot;#,##0.00;\-#,##0.00;&quot;-&quot;??"/>
    <numFmt numFmtId="165" formatCode="0.0%;\-0.0%;&quot;-&quot;??"/>
    <numFmt numFmtId="166" formatCode="#,##0.00;\-&quot;$&quot;#,##0.00;&quot;-&quot;??"/>
    <numFmt numFmtId="167" formatCode="#,##0.00;\-#,##0.00;&quot;-&quot;?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2" fillId="0" borderId="3" xfId="0" applyFont="1" applyBorder="1"/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164" fontId="7" fillId="2" borderId="0" xfId="0" applyNumberFormat="1" applyFont="1" applyFill="1" applyBorder="1" applyAlignment="1">
      <alignment horizontal="right" vertical="top"/>
    </xf>
    <xf numFmtId="165" fontId="7" fillId="2" borderId="0" xfId="1" applyNumberFormat="1" applyFont="1" applyFill="1" applyBorder="1" applyAlignment="1">
      <alignment horizontal="right" vertical="top"/>
    </xf>
    <xf numFmtId="166" fontId="7" fillId="2" borderId="0" xfId="0" applyNumberFormat="1" applyFont="1" applyFill="1" applyBorder="1" applyAlignment="1">
      <alignment vertical="top"/>
    </xf>
    <xf numFmtId="167" fontId="7" fillId="2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7" fontId="7" fillId="2" borderId="1" xfId="0" applyNumberFormat="1" applyFont="1" applyFill="1" applyBorder="1" applyAlignment="1">
      <alignment horizontal="right" vertical="top"/>
    </xf>
    <xf numFmtId="165" fontId="7" fillId="2" borderId="1" xfId="1" applyNumberFormat="1" applyFont="1" applyFill="1" applyBorder="1" applyAlignment="1">
      <alignment horizontal="right" vertical="top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>
      <selection activeCell="I23" sqref="I23"/>
    </sheetView>
  </sheetViews>
  <sheetFormatPr defaultRowHeight="15"/>
  <cols>
    <col min="1" max="1" width="26.140625" customWidth="1"/>
    <col min="2" max="2" width="8.7109375" customWidth="1"/>
    <col min="3" max="3" width="11.5703125" customWidth="1"/>
    <col min="4" max="4" width="8.7109375" customWidth="1"/>
    <col min="5" max="5" width="8.42578125" customWidth="1"/>
    <col min="6" max="6" width="7.7109375" customWidth="1"/>
  </cols>
  <sheetData>
    <row r="1" spans="1:1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9.75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>
      <c r="A4" s="7"/>
      <c r="B4" s="8"/>
      <c r="C4" s="8"/>
      <c r="D4" s="8"/>
      <c r="E4" s="9" t="s">
        <v>7</v>
      </c>
      <c r="F4" s="9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10" t="s">
        <v>9</v>
      </c>
      <c r="B5" s="11">
        <v>41.56</v>
      </c>
      <c r="C5" s="11">
        <v>50.96</v>
      </c>
      <c r="D5" s="11">
        <v>57.91</v>
      </c>
      <c r="E5" s="11">
        <f>+D5-C5</f>
        <v>6.9499999999999957</v>
      </c>
      <c r="F5" s="12">
        <f>IF(C5=0,"N/A  ",E5/C5)</f>
        <v>0.13638147566718986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0" t="s">
        <v>10</v>
      </c>
      <c r="B6" s="13">
        <v>15</v>
      </c>
      <c r="C6" s="13">
        <v>17</v>
      </c>
      <c r="D6" s="13">
        <v>46.36</v>
      </c>
      <c r="E6" s="13">
        <f>+D6-C6</f>
        <v>29.36</v>
      </c>
      <c r="F6" s="12">
        <f>IF(C6=0,"N/A  ",E6/C6)</f>
        <v>1.7270588235294118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customHeight="1">
      <c r="A7" s="10" t="s">
        <v>11</v>
      </c>
      <c r="B7" s="14">
        <v>40</v>
      </c>
      <c r="C7" s="14">
        <v>40</v>
      </c>
      <c r="D7" s="14">
        <v>37</v>
      </c>
      <c r="E7" s="14">
        <f>+D7-C7</f>
        <v>-3</v>
      </c>
      <c r="F7" s="12">
        <f>IF(C7=0,"N/A  ",E7/C7)</f>
        <v>-7.4999999999999997E-2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>
      <c r="A8" s="10" t="s">
        <v>12</v>
      </c>
      <c r="B8" s="14">
        <v>15</v>
      </c>
      <c r="C8" s="14">
        <v>15</v>
      </c>
      <c r="D8" s="14">
        <v>20</v>
      </c>
      <c r="E8" s="14">
        <f>+D8-C8</f>
        <v>5</v>
      </c>
      <c r="F8" s="12">
        <f>IF(C8=0,"N/A  ",E8/C8)</f>
        <v>0.33333333333333331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0" t="s">
        <v>13</v>
      </c>
      <c r="B9" s="14">
        <v>0</v>
      </c>
      <c r="C9" s="14">
        <v>0</v>
      </c>
      <c r="D9" s="14">
        <v>17.5</v>
      </c>
      <c r="E9" s="14">
        <f>+D9-C9</f>
        <v>17.5</v>
      </c>
      <c r="F9" s="12" t="str">
        <f>IF(C9=0,"N/A  ",E9/C9)</f>
        <v xml:space="preserve">N/A  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5" t="s">
        <v>14</v>
      </c>
      <c r="B10" s="14">
        <v>15</v>
      </c>
      <c r="C10" s="14">
        <v>15</v>
      </c>
      <c r="D10" s="14">
        <v>17</v>
      </c>
      <c r="E10" s="14">
        <f t="shared" ref="E10:E13" si="0">+D10-C10</f>
        <v>2</v>
      </c>
      <c r="F10" s="12">
        <f t="shared" ref="F10:F13" si="1">IF(C10=0,"N/A  ",E10/C10)</f>
        <v>0.13333333333333333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10" t="s">
        <v>15</v>
      </c>
      <c r="B11" s="14">
        <v>0</v>
      </c>
      <c r="C11" s="14">
        <v>0</v>
      </c>
      <c r="D11" s="14">
        <v>16</v>
      </c>
      <c r="E11" s="14">
        <f t="shared" si="0"/>
        <v>16</v>
      </c>
      <c r="F11" s="12" t="str">
        <f t="shared" si="1"/>
        <v xml:space="preserve">N/A  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>
      <c r="A12" s="10" t="s">
        <v>16</v>
      </c>
      <c r="B12" s="14">
        <v>7.32</v>
      </c>
      <c r="C12" s="14">
        <v>7.32</v>
      </c>
      <c r="D12" s="14">
        <v>9</v>
      </c>
      <c r="E12" s="14">
        <f t="shared" si="0"/>
        <v>1.6799999999999997</v>
      </c>
      <c r="F12" s="12">
        <f t="shared" si="1"/>
        <v>0.22950819672131142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thickBot="1">
      <c r="A13" s="16" t="s">
        <v>17</v>
      </c>
      <c r="B13" s="17">
        <v>0</v>
      </c>
      <c r="C13" s="17">
        <v>0</v>
      </c>
      <c r="D13" s="17">
        <v>7</v>
      </c>
      <c r="E13" s="17">
        <f t="shared" si="0"/>
        <v>7</v>
      </c>
      <c r="F13" s="18" t="str">
        <f t="shared" si="1"/>
        <v xml:space="preserve">N/A  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9" t="s">
        <v>18</v>
      </c>
      <c r="B14" s="2"/>
      <c r="C14" s="2"/>
      <c r="D14" s="2"/>
      <c r="E14" s="2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E15" s="21"/>
    </row>
    <row r="16" spans="1:16">
      <c r="E16" s="21"/>
    </row>
    <row r="17" spans="5:5">
      <c r="E17" s="21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2011-02-10T12:18:41Z</cp:lastPrinted>
  <dcterms:created xsi:type="dcterms:W3CDTF">2011-02-10T12:12:08Z</dcterms:created>
  <dcterms:modified xsi:type="dcterms:W3CDTF">2011-02-10T12:18:52Z</dcterms:modified>
</cp:coreProperties>
</file>