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210" windowHeight="5580" tabRatio="733"/>
  </bookViews>
  <sheets>
    <sheet name="ENG Funding" sheetId="20" r:id="rId1"/>
  </sheets>
  <calcPr calcId="125725"/>
</workbook>
</file>

<file path=xl/calcChain.xml><?xml version="1.0" encoding="utf-8"?>
<calcChain xmlns="http://schemas.openxmlformats.org/spreadsheetml/2006/main">
  <c r="F5" i="20"/>
  <c r="G5"/>
  <c r="F6"/>
  <c r="G6"/>
  <c r="F7"/>
  <c r="G7"/>
  <c r="F8"/>
  <c r="G8"/>
  <c r="F9"/>
  <c r="G9"/>
  <c r="F10"/>
  <c r="G10"/>
  <c r="F11"/>
  <c r="G11"/>
  <c r="B12"/>
  <c r="C12"/>
  <c r="D12"/>
  <c r="E12"/>
  <c r="F12" s="1"/>
  <c r="G12" s="1"/>
</calcChain>
</file>

<file path=xl/sharedStrings.xml><?xml version="1.0" encoding="utf-8"?>
<sst xmlns="http://schemas.openxmlformats.org/spreadsheetml/2006/main" count="24" uniqueCount="20">
  <si>
    <t>(Dollars in Millions)</t>
  </si>
  <si>
    <t>ARRA</t>
  </si>
  <si>
    <t>Amount</t>
  </si>
  <si>
    <t>Percent</t>
  </si>
  <si>
    <t>Totals may not add due to rounding.</t>
  </si>
  <si>
    <t xml:space="preserve"> </t>
  </si>
  <si>
    <t>FY 2012 Request</t>
  </si>
  <si>
    <t>FY 2010 Omnibus Actual</t>
  </si>
  <si>
    <t>FY 2010 ARRA Actual</t>
  </si>
  <si>
    <t>Change Over
FY 2010 Enacted</t>
  </si>
  <si>
    <t>FY 2010
Enacted/
Annualized
FY 2011 CR</t>
  </si>
  <si>
    <t>ENG Funding</t>
  </si>
  <si>
    <t>Chemical, Bioengineering, Environmental, &amp; Transport Systems (CBET)</t>
  </si>
  <si>
    <t>Civil, Mechanical, &amp; Manufacturing Innovation (CMMI)</t>
  </si>
  <si>
    <t>Electrical, Communications, &amp; Cyber Systems (ECCS)</t>
  </si>
  <si>
    <t>Engineering Education &amp; Centers (EEC)</t>
  </si>
  <si>
    <t xml:space="preserve">    SBIR/STTR</t>
  </si>
  <si>
    <t>Industrial Innovation &amp; Partnerships (IIP)</t>
  </si>
  <si>
    <t>Emerging Frontiers in Research &amp; Innovation (EFRI)</t>
  </si>
  <si>
    <t>Total, ENG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</si>
</sst>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#,##0.00;\-#,##0.00;&quot;-&quot;??"/>
    <numFmt numFmtId="166" formatCode="&quot;$&quot;#,##0.00;\-&quot;$&quot;#,##0.00;&quot;-&quot;??"/>
    <numFmt numFmtId="167" formatCode="0.0%;\-0.0%;&quot;-&quot;??"/>
  </numFmts>
  <fonts count="28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i/>
      <sz val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/>
    <xf numFmtId="167" fontId="2" fillId="0" borderId="0" xfId="39" applyNumberFormat="1" applyFont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0" applyFont="1"/>
    <xf numFmtId="0" fontId="23" fillId="0" borderId="0" xfId="0" applyFont="1"/>
    <xf numFmtId="0" fontId="24" fillId="0" borderId="0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justify" vertical="center" wrapText="1"/>
    </xf>
    <xf numFmtId="165" fontId="25" fillId="0" borderId="0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166" fontId="4" fillId="0" borderId="11" xfId="0" applyNumberFormat="1" applyFont="1" applyBorder="1"/>
    <xf numFmtId="167" fontId="4" fillId="0" borderId="11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165" fontId="27" fillId="0" borderId="0" xfId="0" applyNumberFormat="1" applyFont="1" applyFill="1" applyBorder="1"/>
    <xf numFmtId="165" fontId="27" fillId="0" borderId="0" xfId="0" applyNumberFormat="1" applyFont="1" applyBorder="1"/>
    <xf numFmtId="167" fontId="27" fillId="0" borderId="0" xfId="39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/>
    </xf>
    <xf numFmtId="166" fontId="2" fillId="0" borderId="0" xfId="0" applyNumberFormat="1" applyFont="1" applyFill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7" fontId="2" fillId="0" borderId="0" xfId="39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24" borderId="13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65" fontId="2" fillId="24" borderId="13" xfId="0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="95" workbookViewId="0">
      <selection activeCell="D11" sqref="D11:E11"/>
    </sheetView>
  </sheetViews>
  <sheetFormatPr defaultColWidth="9.140625" defaultRowHeight="15"/>
  <cols>
    <col min="1" max="1" width="33.28515625" style="4" customWidth="1"/>
    <col min="2" max="3" width="8.7109375" style="4" customWidth="1"/>
    <col min="4" max="4" width="10.5703125" style="4" customWidth="1"/>
    <col min="5" max="5" width="8" style="4" customWidth="1"/>
    <col min="6" max="6" width="8.7109375" style="4" customWidth="1"/>
    <col min="7" max="7" width="7.5703125" style="4" bestFit="1" customWidth="1"/>
    <col min="8" max="9" width="10.7109375" style="4" customWidth="1"/>
    <col min="10" max="16384" width="9.140625" style="4"/>
  </cols>
  <sheetData>
    <row r="1" spans="1:7">
      <c r="A1" s="28" t="s">
        <v>11</v>
      </c>
      <c r="B1" s="28"/>
      <c r="C1" s="28"/>
      <c r="D1" s="28"/>
      <c r="E1" s="28"/>
      <c r="F1" s="29"/>
      <c r="G1" s="29"/>
    </row>
    <row r="2" spans="1:7" ht="15.75" thickBot="1">
      <c r="A2" s="30" t="s">
        <v>0</v>
      </c>
      <c r="B2" s="31"/>
      <c r="C2" s="31"/>
      <c r="D2" s="31"/>
      <c r="E2" s="31"/>
      <c r="F2" s="32"/>
      <c r="G2" s="32"/>
    </row>
    <row r="3" spans="1:7" ht="39" customHeight="1">
      <c r="A3" s="7"/>
      <c r="B3" s="33" t="s">
        <v>7</v>
      </c>
      <c r="C3" s="33" t="s">
        <v>8</v>
      </c>
      <c r="D3" s="35" t="s">
        <v>10</v>
      </c>
      <c r="E3" s="33" t="s">
        <v>6</v>
      </c>
      <c r="F3" s="38" t="s">
        <v>9</v>
      </c>
      <c r="G3" s="38"/>
    </row>
    <row r="4" spans="1:7">
      <c r="A4" s="8"/>
      <c r="B4" s="34"/>
      <c r="C4" s="34"/>
      <c r="D4" s="36" t="s">
        <v>1</v>
      </c>
      <c r="E4" s="37"/>
      <c r="F4" s="9" t="s">
        <v>2</v>
      </c>
      <c r="G4" s="9" t="s">
        <v>3</v>
      </c>
    </row>
    <row r="5" spans="1:7" ht="27" customHeight="1">
      <c r="A5" s="27" t="s">
        <v>12</v>
      </c>
      <c r="B5" s="24">
        <v>157.07696619999999</v>
      </c>
      <c r="C5" s="24">
        <v>0</v>
      </c>
      <c r="D5" s="24">
        <v>156.82</v>
      </c>
      <c r="E5" s="24">
        <v>194.03</v>
      </c>
      <c r="F5" s="25">
        <f t="shared" ref="F5:F12" si="0">E5-D5</f>
        <v>37.210000000000008</v>
      </c>
      <c r="G5" s="26">
        <f t="shared" ref="G5:G12" si="1">IF(D5=0,"N/A  ",F5/D5)</f>
        <v>0.23727840836627986</v>
      </c>
    </row>
    <row r="6" spans="1:7" s="3" customFormat="1" ht="25.5" customHeight="1">
      <c r="A6" s="17" t="s">
        <v>13</v>
      </c>
      <c r="B6" s="2">
        <v>189.40073000000001</v>
      </c>
      <c r="C6" s="2">
        <v>0</v>
      </c>
      <c r="D6" s="2">
        <v>188</v>
      </c>
      <c r="E6" s="2">
        <v>226.1</v>
      </c>
      <c r="F6" s="16">
        <f t="shared" si="0"/>
        <v>38.099999999999994</v>
      </c>
      <c r="G6" s="1">
        <f t="shared" si="1"/>
        <v>0.20265957446808508</v>
      </c>
    </row>
    <row r="7" spans="1:7" s="3" customFormat="1" ht="27.75" customHeight="1">
      <c r="A7" s="17" t="s">
        <v>14</v>
      </c>
      <c r="B7" s="2">
        <v>93.966756000000004</v>
      </c>
      <c r="C7" s="2">
        <v>0</v>
      </c>
      <c r="D7" s="2">
        <v>94</v>
      </c>
      <c r="E7" s="2">
        <v>131</v>
      </c>
      <c r="F7" s="16">
        <f t="shared" si="0"/>
        <v>37</v>
      </c>
      <c r="G7" s="1">
        <f t="shared" si="1"/>
        <v>0.39361702127659576</v>
      </c>
    </row>
    <row r="8" spans="1:7" s="6" customFormat="1" ht="15" customHeight="1">
      <c r="A8" s="10" t="s">
        <v>15</v>
      </c>
      <c r="B8" s="2">
        <v>125.860872</v>
      </c>
      <c r="C8" s="2">
        <v>0</v>
      </c>
      <c r="D8" s="2">
        <v>124.11</v>
      </c>
      <c r="E8" s="2">
        <v>132.4</v>
      </c>
      <c r="F8" s="16">
        <f t="shared" si="0"/>
        <v>8.2900000000000063</v>
      </c>
      <c r="G8" s="1">
        <f t="shared" si="1"/>
        <v>6.679558456208208E-2</v>
      </c>
    </row>
    <row r="9" spans="1:7" s="6" customFormat="1" ht="15" customHeight="1">
      <c r="A9" s="10" t="s">
        <v>17</v>
      </c>
      <c r="B9" s="2">
        <v>180.62601599999999</v>
      </c>
      <c r="C9" s="2">
        <v>0</v>
      </c>
      <c r="D9" s="2">
        <v>152</v>
      </c>
      <c r="E9" s="2">
        <v>191.57</v>
      </c>
      <c r="F9" s="16">
        <f t="shared" si="0"/>
        <v>39.569999999999993</v>
      </c>
      <c r="G9" s="1">
        <f t="shared" si="1"/>
        <v>0.26032894736842099</v>
      </c>
    </row>
    <row r="10" spans="1:7" s="6" customFormat="1" ht="15" customHeight="1">
      <c r="A10" s="18" t="s">
        <v>16</v>
      </c>
      <c r="B10" s="19">
        <v>156.84</v>
      </c>
      <c r="C10" s="19">
        <v>0</v>
      </c>
      <c r="D10" s="19">
        <v>125.77</v>
      </c>
      <c r="E10" s="19">
        <v>146.88</v>
      </c>
      <c r="F10" s="20">
        <f t="shared" si="0"/>
        <v>21.11</v>
      </c>
      <c r="G10" s="21">
        <f t="shared" si="1"/>
        <v>0.16784606821976625</v>
      </c>
    </row>
    <row r="11" spans="1:7" s="3" customFormat="1" ht="27.75" customHeight="1">
      <c r="A11" s="17" t="s">
        <v>18</v>
      </c>
      <c r="B11" s="2">
        <v>28.991973000000002</v>
      </c>
      <c r="C11" s="2">
        <v>0</v>
      </c>
      <c r="D11" s="2">
        <v>29</v>
      </c>
      <c r="E11" s="2">
        <v>33.200000000000003</v>
      </c>
      <c r="F11" s="16">
        <f t="shared" si="0"/>
        <v>4.2000000000000028</v>
      </c>
      <c r="G11" s="1">
        <f t="shared" si="1"/>
        <v>0.14482758620689665</v>
      </c>
    </row>
    <row r="12" spans="1:7" s="3" customFormat="1" ht="15" customHeight="1" thickBot="1">
      <c r="A12" s="13" t="s">
        <v>19</v>
      </c>
      <c r="B12" s="14">
        <f>SUM(B5:B9)+B11</f>
        <v>775.92331320000005</v>
      </c>
      <c r="C12" s="14">
        <f>SUM(C5:C9)+C11</f>
        <v>0</v>
      </c>
      <c r="D12" s="14">
        <f>SUM(D5:D9)+D11</f>
        <v>743.93</v>
      </c>
      <c r="E12" s="14">
        <f>SUM(E5:E9)+E11</f>
        <v>908.3</v>
      </c>
      <c r="F12" s="14">
        <f t="shared" si="0"/>
        <v>164.37</v>
      </c>
      <c r="G12" s="15">
        <f t="shared" si="1"/>
        <v>0.22094820749264046</v>
      </c>
    </row>
    <row r="13" spans="1:7" s="3" customFormat="1" ht="12.75" customHeight="1">
      <c r="A13" s="11" t="s">
        <v>4</v>
      </c>
      <c r="B13" s="12" t="s">
        <v>5</v>
      </c>
      <c r="C13" s="12"/>
      <c r="D13" s="12" t="s">
        <v>5</v>
      </c>
      <c r="E13" s="22" t="s">
        <v>5</v>
      </c>
      <c r="F13" s="23" t="s">
        <v>5</v>
      </c>
      <c r="G13" s="23" t="s">
        <v>5</v>
      </c>
    </row>
    <row r="14" spans="1:7" s="3" customFormat="1" ht="12.75" customHeight="1">
      <c r="A14" s="1"/>
    </row>
    <row r="15" spans="1:7" s="3" customFormat="1" ht="12.75" customHeight="1"/>
    <row r="16" spans="1:7" s="6" customFormat="1" ht="12.75" customHeight="1"/>
    <row r="17" spans="1:1" s="3" customFormat="1" ht="12.75" customHeight="1"/>
    <row r="18" spans="1:1" ht="12.75" customHeight="1"/>
    <row r="19" spans="1:1" ht="12.75" customHeight="1"/>
    <row r="20" spans="1:1" ht="12.75" customHeight="1">
      <c r="A20" s="5"/>
    </row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</sheetData>
  <mergeCells count="7">
    <mergeCell ref="A1:G1"/>
    <mergeCell ref="A2:G2"/>
    <mergeCell ref="B3:B4"/>
    <mergeCell ref="D3:D4"/>
    <mergeCell ref="E3:E4"/>
    <mergeCell ref="F3:G3"/>
    <mergeCell ref="C3:C4"/>
  </mergeCells>
  <phoneticPr fontId="5" type="noConversion"/>
  <pageMargins left="0.75" right="0.7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Thomas</dc:creator>
  <cp:lastModifiedBy>coxenrid</cp:lastModifiedBy>
  <dcterms:created xsi:type="dcterms:W3CDTF">2011-02-10T14:23:34Z</dcterms:created>
  <dcterms:modified xsi:type="dcterms:W3CDTF">2011-02-10T18:36:36Z</dcterms:modified>
</cp:coreProperties>
</file>