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240" windowHeight="7935"/>
  </bookViews>
  <sheets>
    <sheet name="ATST Funding by Stage Graph" sheetId="1" r:id="rId1"/>
    <sheet name="ATST Funding by Stage Table" sheetId="2" r:id="rId2"/>
  </sheets>
  <calcPr calcId="125725"/>
</workbook>
</file>

<file path=xl/calcChain.xml><?xml version="1.0" encoding="utf-8"?>
<calcChain xmlns="http://schemas.openxmlformats.org/spreadsheetml/2006/main">
  <c r="M10" i="2"/>
  <c r="L10"/>
  <c r="K10"/>
  <c r="J10"/>
  <c r="I10"/>
  <c r="H10"/>
  <c r="G10"/>
  <c r="F10"/>
  <c r="D10"/>
  <c r="C10"/>
  <c r="B10"/>
  <c r="E8"/>
  <c r="E10" s="1"/>
  <c r="M6"/>
  <c r="M11" s="1"/>
  <c r="L6"/>
  <c r="L11" s="1"/>
  <c r="K6"/>
  <c r="K11" s="1"/>
  <c r="J6"/>
  <c r="J11" s="1"/>
  <c r="I6"/>
  <c r="I11" s="1"/>
  <c r="H6"/>
  <c r="H11" s="1"/>
  <c r="G6"/>
  <c r="G11" s="1"/>
  <c r="F6"/>
  <c r="F11" s="1"/>
  <c r="E6"/>
  <c r="E11" s="1"/>
  <c r="D6"/>
  <c r="D11" s="1"/>
  <c r="C6"/>
  <c r="C11" s="1"/>
  <c r="B6"/>
  <c r="B11" s="1"/>
</calcChain>
</file>

<file path=xl/sharedStrings.xml><?xml version="1.0" encoding="utf-8"?>
<sst xmlns="http://schemas.openxmlformats.org/spreadsheetml/2006/main" count="10" uniqueCount="10">
  <si>
    <t>ATST Funding, by Stage</t>
  </si>
  <si>
    <t>Regular Concept and Development</t>
  </si>
  <si>
    <t>ARRA Concept and Development</t>
  </si>
  <si>
    <t>Concept &amp; Development</t>
  </si>
  <si>
    <t>Management &amp; Operations</t>
  </si>
  <si>
    <t>Regular Approps Implementation</t>
  </si>
  <si>
    <t>ARRA implementation</t>
  </si>
  <si>
    <t>Implementation</t>
  </si>
  <si>
    <t>In FY10, $146M in ARRA MREFC funds and $7M in regular MREFC funds were carried over from FY09.  Thus, these funds are showing in FY10 above.</t>
  </si>
  <si>
    <t>(Dollars in Millions)</t>
  </si>
</sst>
</file>

<file path=xl/styles.xml><?xml version="1.0" encoding="utf-8"?>
<styleSheet xmlns="http://schemas.openxmlformats.org/spreadsheetml/2006/main">
  <fonts count="4">
    <font>
      <sz val="11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/>
    <xf numFmtId="2" fontId="1" fillId="0" borderId="0" xfId="0" applyNumberFormat="1" applyFont="1"/>
    <xf numFmtId="2" fontId="1" fillId="0" borderId="0" xfId="0" applyNumberFormat="1" applyFont="1" applyFill="1"/>
    <xf numFmtId="0" fontId="1" fillId="0" borderId="0" xfId="0" applyFont="1" applyBorder="1"/>
    <xf numFmtId="2" fontId="1" fillId="0" borderId="0" xfId="0" applyNumberFormat="1" applyFont="1" applyFill="1" applyBorder="1"/>
    <xf numFmtId="2" fontId="1" fillId="0" borderId="0" xfId="0" applyNumberFormat="1" applyFont="1" applyBorder="1"/>
    <xf numFmtId="0" fontId="2" fillId="0" borderId="2" xfId="0" applyFont="1" applyBorder="1"/>
    <xf numFmtId="2" fontId="2" fillId="0" borderId="2" xfId="0" applyNumberFormat="1" applyFont="1" applyBorder="1"/>
    <xf numFmtId="2" fontId="2" fillId="0" borderId="2" xfId="0" applyNumberFormat="1" applyFont="1" applyFill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3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50"/>
              <a:t>ATST Funding, by Stage</a:t>
            </a:r>
          </a:p>
          <a:p>
            <a:pPr>
              <a:defRPr sz="1053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900" b="0"/>
              <a:t>(Dollars in Millions)</a:t>
            </a:r>
          </a:p>
        </c:rich>
      </c:tx>
      <c:layout>
        <c:manualLayout>
          <c:xMode val="edge"/>
          <c:yMode val="edge"/>
          <c:x val="0.32554832088297014"/>
          <c:y val="3.3737041862573272E-2"/>
        </c:manualLayout>
      </c:layout>
      <c:spPr>
        <a:noFill/>
        <a:ln w="26739">
          <a:noFill/>
        </a:ln>
      </c:spPr>
    </c:title>
    <c:plotArea>
      <c:layout>
        <c:manualLayout>
          <c:layoutTarget val="inner"/>
          <c:xMode val="edge"/>
          <c:yMode val="edge"/>
          <c:x val="7.5593579648697923E-2"/>
          <c:y val="0.17316592182734006"/>
          <c:w val="0.66535651793525807"/>
          <c:h val="0.72758851186767126"/>
        </c:manualLayout>
      </c:layout>
      <c:lineChart>
        <c:grouping val="standard"/>
        <c:ser>
          <c:idx val="1"/>
          <c:order val="0"/>
          <c:tx>
            <c:strRef>
              <c:f>'ATST Funding by Stage Table'!$A$6</c:f>
              <c:strCache>
                <c:ptCount val="1"/>
                <c:pt idx="0">
                  <c:v>Concept &amp; Development</c:v>
                </c:pt>
              </c:strCache>
            </c:strRef>
          </c:tx>
          <c:spPr>
            <a:ln w="13369">
              <a:solidFill>
                <a:srgbClr val="993300"/>
              </a:solidFill>
              <a:prstDash val="solid"/>
            </a:ln>
          </c:spPr>
          <c:marker>
            <c:symbol val="x"/>
            <c:size val="4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'ATST Funding by Stage Table'!$B$3:$M$3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'ATST Funding by Stage Table'!$B$6:$M$6</c:f>
              <c:numCache>
                <c:formatCode>0.00</c:formatCode>
                <c:ptCount val="12"/>
                <c:pt idx="0">
                  <c:v>14.4</c:v>
                </c:pt>
                <c:pt idx="1">
                  <c:v>2.44</c:v>
                </c:pt>
                <c:pt idx="2">
                  <c:v>6.67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'ATST Funding by Stage Table'!$A$7</c:f>
              <c:strCache>
                <c:ptCount val="1"/>
                <c:pt idx="0">
                  <c:v>Management &amp; Operations</c:v>
                </c:pt>
              </c:strCache>
            </c:strRef>
          </c:tx>
          <c:spPr>
            <a:ln w="22225"/>
          </c:spPr>
          <c:marker>
            <c:symbol val="diamond"/>
            <c:size val="5"/>
          </c:marker>
          <c:cat>
            <c:numRef>
              <c:f>'ATST Funding by Stage Table'!$B$3:$M$3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'ATST Funding by Stage Table'!$B$7:$M$7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11</c:v>
                </c:pt>
                <c:pt idx="9">
                  <c:v>13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2"/>
          <c:order val="2"/>
          <c:tx>
            <c:strRef>
              <c:f>'ATST Funding by Stage Table'!$A$10</c:f>
              <c:strCache>
                <c:ptCount val="1"/>
                <c:pt idx="0">
                  <c:v>Implementation</c:v>
                </c:pt>
              </c:strCache>
            </c:strRef>
          </c:tx>
          <c:spPr>
            <a:ln w="13369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'ATST Funding by Stage Table'!$B$3:$M$3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'ATST Funding by Stage Table'!$B$10:$M$10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166</c:v>
                </c:pt>
                <c:pt idx="4">
                  <c:v>5</c:v>
                </c:pt>
                <c:pt idx="5">
                  <c:v>10</c:v>
                </c:pt>
                <c:pt idx="6">
                  <c:v>25</c:v>
                </c:pt>
                <c:pt idx="7">
                  <c:v>42</c:v>
                </c:pt>
                <c:pt idx="8">
                  <c:v>20</c:v>
                </c:pt>
                <c:pt idx="9">
                  <c:v>20</c:v>
                </c:pt>
                <c:pt idx="10">
                  <c:v>9.93</c:v>
                </c:pt>
                <c:pt idx="11">
                  <c:v>0</c:v>
                </c:pt>
              </c:numCache>
            </c:numRef>
          </c:val>
        </c:ser>
        <c:marker val="1"/>
        <c:axId val="77302016"/>
        <c:axId val="77353344"/>
      </c:lineChart>
      <c:catAx>
        <c:axId val="7730201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342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2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"/>
                <a:cs typeface="Times New Roman" pitchFamily="18" charset="0"/>
              </a:defRPr>
            </a:pPr>
            <a:endParaRPr lang="en-US"/>
          </a:p>
        </c:txPr>
        <c:crossAx val="77353344"/>
        <c:crosses val="autoZero"/>
        <c:auto val="1"/>
        <c:lblAlgn val="ctr"/>
        <c:lblOffset val="100"/>
        <c:tickLblSkip val="1"/>
        <c:tickMarkSkip val="1"/>
      </c:catAx>
      <c:valAx>
        <c:axId val="77353344"/>
        <c:scaling>
          <c:orientation val="minMax"/>
          <c:max val="170"/>
          <c:min val="0"/>
        </c:scaling>
        <c:axPos val="l"/>
        <c:majorGridlines>
          <c:spPr>
            <a:ln w="3342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none"/>
        <c:tickLblPos val="nextTo"/>
        <c:spPr>
          <a:ln w="3342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2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302016"/>
        <c:crosses val="autoZero"/>
        <c:crossBetween val="midCat"/>
        <c:majorUnit val="25"/>
      </c:valAx>
      <c:spPr>
        <a:noFill/>
        <a:ln w="13369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6712850797496468"/>
          <c:y val="0.3828780571978741"/>
          <c:w val="0.22314556834241892"/>
          <c:h val="0.33163201722087227"/>
        </c:manualLayout>
      </c:layout>
      <c:overlay val="1"/>
      <c:spPr>
        <a:solidFill>
          <a:srgbClr val="FFFFFF"/>
        </a:solidFill>
        <a:ln w="3342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842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457200</xdr:colOff>
      <xdr:row>14</xdr:row>
      <xdr:rowOff>152400</xdr:rowOff>
    </xdr:to>
    <xdr:graphicFrame macro="">
      <xdr:nvGraphicFramePr>
        <xdr:cNvPr id="2" name="Objec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C16" sqref="C16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showGridLines="0" workbookViewId="0">
      <selection activeCell="A13" sqref="A13"/>
    </sheetView>
  </sheetViews>
  <sheetFormatPr defaultRowHeight="15"/>
  <cols>
    <col min="1" max="1" width="30.28515625" customWidth="1"/>
  </cols>
  <sheetData>
    <row r="1" spans="1:1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>
      <c r="A3" s="2"/>
      <c r="B3" s="3">
        <v>2007</v>
      </c>
      <c r="C3" s="3">
        <v>2008</v>
      </c>
      <c r="D3" s="3">
        <v>2009</v>
      </c>
      <c r="E3" s="4">
        <v>2010</v>
      </c>
      <c r="F3" s="5">
        <v>2011</v>
      </c>
      <c r="G3" s="3">
        <v>2012</v>
      </c>
      <c r="H3" s="3">
        <v>2013</v>
      </c>
      <c r="I3" s="3">
        <v>2014</v>
      </c>
      <c r="J3" s="3">
        <v>2015</v>
      </c>
      <c r="K3" s="3">
        <v>2016</v>
      </c>
      <c r="L3" s="3">
        <v>2017</v>
      </c>
      <c r="M3" s="6">
        <v>2018</v>
      </c>
    </row>
    <row r="4" spans="1:13">
      <c r="A4" s="1" t="s">
        <v>1</v>
      </c>
      <c r="B4" s="7">
        <v>14.4</v>
      </c>
      <c r="C4" s="7">
        <v>2.44</v>
      </c>
      <c r="D4" s="7">
        <v>3.57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8">
        <v>0</v>
      </c>
    </row>
    <row r="5" spans="1:13">
      <c r="A5" s="1" t="s">
        <v>2</v>
      </c>
      <c r="B5" s="7">
        <v>0</v>
      </c>
      <c r="C5" s="7">
        <v>0</v>
      </c>
      <c r="D5" s="7">
        <v>3.1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8">
        <v>0</v>
      </c>
    </row>
    <row r="6" spans="1:13">
      <c r="A6" s="12" t="s">
        <v>3</v>
      </c>
      <c r="B6" s="13">
        <f t="shared" ref="B6:M6" si="0">B4+B5</f>
        <v>14.4</v>
      </c>
      <c r="C6" s="13">
        <f t="shared" si="0"/>
        <v>2.44</v>
      </c>
      <c r="D6" s="13">
        <f t="shared" si="0"/>
        <v>6.67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4">
        <f t="shared" si="0"/>
        <v>0</v>
      </c>
    </row>
    <row r="7" spans="1:13">
      <c r="A7" s="12" t="s">
        <v>4</v>
      </c>
      <c r="B7" s="14">
        <v>0</v>
      </c>
      <c r="C7" s="14">
        <v>0</v>
      </c>
      <c r="D7" s="14">
        <v>0</v>
      </c>
      <c r="E7" s="14">
        <v>0</v>
      </c>
      <c r="F7" s="14">
        <v>2</v>
      </c>
      <c r="G7" s="13">
        <v>2</v>
      </c>
      <c r="H7" s="13">
        <v>2</v>
      </c>
      <c r="I7" s="13">
        <v>7</v>
      </c>
      <c r="J7" s="13">
        <v>11</v>
      </c>
      <c r="K7" s="13">
        <v>13</v>
      </c>
      <c r="L7" s="13">
        <v>16</v>
      </c>
      <c r="M7" s="14">
        <v>18</v>
      </c>
    </row>
    <row r="8" spans="1:13">
      <c r="A8" s="1" t="s">
        <v>5</v>
      </c>
      <c r="B8" s="10">
        <v>0</v>
      </c>
      <c r="C8" s="10">
        <v>0</v>
      </c>
      <c r="D8" s="10">
        <v>0</v>
      </c>
      <c r="E8" s="8">
        <f>13+7</f>
        <v>20</v>
      </c>
      <c r="F8" s="8">
        <v>5</v>
      </c>
      <c r="G8" s="8">
        <v>10</v>
      </c>
      <c r="H8" s="8">
        <v>25</v>
      </c>
      <c r="I8" s="8">
        <v>42</v>
      </c>
      <c r="J8" s="8">
        <v>20</v>
      </c>
      <c r="K8" s="8">
        <v>20</v>
      </c>
      <c r="L8" s="8">
        <v>9.93</v>
      </c>
      <c r="M8" s="8">
        <v>0</v>
      </c>
    </row>
    <row r="9" spans="1:13">
      <c r="A9" s="9" t="s">
        <v>6</v>
      </c>
      <c r="B9" s="11">
        <v>0</v>
      </c>
      <c r="C9" s="10">
        <v>0</v>
      </c>
      <c r="D9" s="10">
        <v>0</v>
      </c>
      <c r="E9" s="10">
        <v>146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</row>
    <row r="10" spans="1:13">
      <c r="A10" s="12" t="s">
        <v>7</v>
      </c>
      <c r="B10" s="14">
        <f t="shared" ref="B10:M10" si="1">B9+B8</f>
        <v>0</v>
      </c>
      <c r="C10" s="14">
        <f t="shared" si="1"/>
        <v>0</v>
      </c>
      <c r="D10" s="14">
        <f t="shared" si="1"/>
        <v>0</v>
      </c>
      <c r="E10" s="14">
        <f t="shared" si="1"/>
        <v>166</v>
      </c>
      <c r="F10" s="14">
        <f t="shared" si="1"/>
        <v>5</v>
      </c>
      <c r="G10" s="14">
        <f t="shared" si="1"/>
        <v>10</v>
      </c>
      <c r="H10" s="13">
        <f t="shared" si="1"/>
        <v>25</v>
      </c>
      <c r="I10" s="13">
        <f t="shared" si="1"/>
        <v>42</v>
      </c>
      <c r="J10" s="13">
        <f t="shared" si="1"/>
        <v>20</v>
      </c>
      <c r="K10" s="13">
        <f t="shared" si="1"/>
        <v>20</v>
      </c>
      <c r="L10" s="13">
        <f t="shared" si="1"/>
        <v>9.93</v>
      </c>
      <c r="M10" s="14">
        <f t="shared" si="1"/>
        <v>0</v>
      </c>
    </row>
    <row r="11" spans="1:13">
      <c r="A11" s="1"/>
      <c r="B11" s="7">
        <f t="shared" ref="B11:M11" si="2">B6+B7+B10</f>
        <v>14.4</v>
      </c>
      <c r="C11" s="7">
        <f t="shared" si="2"/>
        <v>2.44</v>
      </c>
      <c r="D11" s="8">
        <f t="shared" si="2"/>
        <v>6.67</v>
      </c>
      <c r="E11" s="8">
        <f t="shared" si="2"/>
        <v>166</v>
      </c>
      <c r="F11" s="8">
        <f t="shared" si="2"/>
        <v>7</v>
      </c>
      <c r="G11" s="8">
        <f t="shared" si="2"/>
        <v>12</v>
      </c>
      <c r="H11" s="7">
        <f t="shared" si="2"/>
        <v>27</v>
      </c>
      <c r="I11" s="7">
        <f t="shared" si="2"/>
        <v>49</v>
      </c>
      <c r="J11" s="7">
        <f t="shared" si="2"/>
        <v>31</v>
      </c>
      <c r="K11" s="7">
        <f t="shared" si="2"/>
        <v>33</v>
      </c>
      <c r="L11" s="7">
        <f t="shared" si="2"/>
        <v>25.93</v>
      </c>
      <c r="M11" s="8">
        <f t="shared" si="2"/>
        <v>18</v>
      </c>
    </row>
    <row r="12" spans="1:13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"/>
      <c r="K12" s="1"/>
      <c r="L12" s="1"/>
      <c r="M12" s="1"/>
    </row>
  </sheetData>
  <mergeCells count="3">
    <mergeCell ref="A12:I12"/>
    <mergeCell ref="A1:M1"/>
    <mergeCell ref="A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ATST Funding by Stage Graph</vt:lpstr>
      <vt:lpstr>ATST Funding by Stage Table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2012-02-07T22:29:26Z</dcterms:created>
  <dcterms:modified xsi:type="dcterms:W3CDTF">2012-02-08T16:36:37Z</dcterms:modified>
</cp:coreProperties>
</file>