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1835" windowHeight="9360"/>
  </bookViews>
  <sheets>
    <sheet name="ENG Major Investments" sheetId="1" r:id="rId1"/>
  </sheets>
  <calcPr calcId="125725"/>
</workbook>
</file>

<file path=xl/calcChain.xml><?xml version="1.0" encoding="utf-8"?>
<calcChain xmlns="http://schemas.openxmlformats.org/spreadsheetml/2006/main">
  <c r="F18" i="1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<sst xmlns="http://schemas.openxmlformats.org/spreadsheetml/2006/main" count="24" uniqueCount="24">
  <si>
    <t>Area of Investment</t>
  </si>
  <si>
    <t>Amount</t>
  </si>
  <si>
    <t>Percent</t>
  </si>
  <si>
    <t>(Dollars in Millions)</t>
  </si>
  <si>
    <t>Major investments may have funding overlap and thus should not be summed.</t>
  </si>
  <si>
    <t>CIF21</t>
  </si>
  <si>
    <t>FY 2011 Actual</t>
  </si>
  <si>
    <t>FY 2012 Estimate</t>
  </si>
  <si>
    <t>FY 2013 Request</t>
  </si>
  <si>
    <t>Change Over
FY 2012 Estimate</t>
  </si>
  <si>
    <t>CEMMSS</t>
  </si>
  <si>
    <t>I-Corps</t>
  </si>
  <si>
    <t>INSPIRE</t>
  </si>
  <si>
    <t>SEES</t>
  </si>
  <si>
    <r>
      <rPr>
        <sz val="10"/>
        <color theme="1"/>
        <rFont val="Times New Roman"/>
        <family val="1"/>
      </rPr>
      <t>E</t>
    </r>
    <r>
      <rPr>
        <vertAlign val="superscript"/>
        <sz val="10"/>
        <color theme="1"/>
        <rFont val="Times New Roman"/>
        <family val="1"/>
      </rPr>
      <t>2</t>
    </r>
  </si>
  <si>
    <t>SaTC</t>
  </si>
  <si>
    <t>CAREER</t>
  </si>
  <si>
    <t>BioMaPS</t>
  </si>
  <si>
    <t>Advanced Manufacturing</t>
  </si>
  <si>
    <t>EARS</t>
  </si>
  <si>
    <t>Clean Energy Technology</t>
  </si>
  <si>
    <t>NRI</t>
  </si>
  <si>
    <t>ENG Major Investments</t>
  </si>
  <si>
    <t>NNI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</si>
</sst>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165" fontId="3" fillId="0" borderId="0" xfId="0" applyNumberFormat="1" applyFont="1" applyBorder="1" applyAlignment="1">
      <alignment vertical="top"/>
    </xf>
    <xf numFmtId="166" fontId="3" fillId="0" borderId="0" xfId="1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166" fontId="3" fillId="0" borderId="0" xfId="1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4" fillId="0" borderId="0" xfId="0" applyFont="1" applyBorder="1"/>
    <xf numFmtId="0" fontId="6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9" fillId="0" borderId="1" xfId="0" applyFont="1" applyBorder="1"/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showGridLines="0" tabSelected="1" zoomScaleNormal="100" workbookViewId="0">
      <selection activeCell="C3" sqref="C3:C4"/>
    </sheetView>
  </sheetViews>
  <sheetFormatPr defaultRowHeight="15"/>
  <cols>
    <col min="1" max="1" width="23" customWidth="1"/>
    <col min="2" max="5" width="10.42578125" customWidth="1"/>
    <col min="6" max="6" width="7.7109375" customWidth="1"/>
    <col min="7" max="7" width="0.7109375" customWidth="1"/>
  </cols>
  <sheetData>
    <row r="1" spans="1:16">
      <c r="A1" s="16" t="s">
        <v>22</v>
      </c>
      <c r="B1" s="16"/>
      <c r="C1" s="16"/>
      <c r="D1" s="16"/>
      <c r="E1" s="16"/>
      <c r="F1" s="16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Bot="1">
      <c r="A2" s="17" t="s">
        <v>3</v>
      </c>
      <c r="B2" s="17"/>
      <c r="C2" s="17"/>
      <c r="D2" s="17"/>
      <c r="E2" s="17"/>
      <c r="F2" s="17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7" customHeight="1">
      <c r="A3" s="19" t="s">
        <v>0</v>
      </c>
      <c r="B3" s="21" t="s">
        <v>6</v>
      </c>
      <c r="C3" s="21" t="s">
        <v>7</v>
      </c>
      <c r="D3" s="23" t="s">
        <v>8</v>
      </c>
      <c r="E3" s="18" t="s">
        <v>9</v>
      </c>
      <c r="F3" s="18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6.5" customHeight="1">
      <c r="A4" s="20"/>
      <c r="B4" s="22"/>
      <c r="C4" s="22"/>
      <c r="D4" s="24"/>
      <c r="E4" s="4" t="s">
        <v>1</v>
      </c>
      <c r="F4" s="4" t="s">
        <v>2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6.5" customHeight="1">
      <c r="A5" s="14" t="s">
        <v>18</v>
      </c>
      <c r="B5" s="5">
        <v>40.36</v>
      </c>
      <c r="C5" s="5">
        <v>48.42</v>
      </c>
      <c r="D5" s="11">
        <v>68.42</v>
      </c>
      <c r="E5" s="5">
        <f t="shared" ref="E5:E6" si="0">D5-C5</f>
        <v>20</v>
      </c>
      <c r="F5" s="6">
        <f t="shared" ref="F5:F10" si="1">IF(C5=0,"N/A  ",E5/C5)</f>
        <v>0.41305245766212306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customHeight="1">
      <c r="A6" s="14" t="s">
        <v>17</v>
      </c>
      <c r="B6" s="5">
        <v>0</v>
      </c>
      <c r="C6" s="8">
        <v>3.31</v>
      </c>
      <c r="D6" s="8">
        <v>5</v>
      </c>
      <c r="E6" s="12">
        <f t="shared" si="0"/>
        <v>1.69</v>
      </c>
      <c r="F6" s="6">
        <f t="shared" si="1"/>
        <v>0.51057401812688818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6.5" customHeight="1">
      <c r="A7" s="14" t="s">
        <v>16</v>
      </c>
      <c r="B7" s="8">
        <v>57.16</v>
      </c>
      <c r="C7" s="8">
        <v>50.34</v>
      </c>
      <c r="D7" s="8">
        <v>52.78</v>
      </c>
      <c r="E7" s="12">
        <f t="shared" ref="E7" si="2">D7-C7</f>
        <v>2.4399999999999977</v>
      </c>
      <c r="F7" s="6">
        <f t="shared" si="1"/>
        <v>4.8470401271354741E-2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6.5" customHeight="1">
      <c r="A8" s="14" t="s">
        <v>10</v>
      </c>
      <c r="B8" s="8">
        <v>0</v>
      </c>
      <c r="C8" s="8">
        <v>56</v>
      </c>
      <c r="D8" s="8">
        <v>110.42</v>
      </c>
      <c r="E8" s="12">
        <f t="shared" ref="E8:E9" si="3">D8-C8</f>
        <v>54.42</v>
      </c>
      <c r="F8" s="6">
        <f t="shared" si="1"/>
        <v>0.97178571428571436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3" t="s">
        <v>5</v>
      </c>
      <c r="B9" s="8">
        <v>0</v>
      </c>
      <c r="C9" s="8">
        <v>5</v>
      </c>
      <c r="D9" s="8">
        <v>11</v>
      </c>
      <c r="E9" s="12">
        <f t="shared" si="3"/>
        <v>6</v>
      </c>
      <c r="F9" s="6">
        <f t="shared" si="1"/>
        <v>1.2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3" t="s">
        <v>20</v>
      </c>
      <c r="B10" s="12">
        <v>115.5</v>
      </c>
      <c r="C10" s="12">
        <v>121.8</v>
      </c>
      <c r="D10" s="8">
        <v>128</v>
      </c>
      <c r="E10" s="12">
        <f t="shared" ref="E10:E17" si="4">D10-C10</f>
        <v>6.2000000000000028</v>
      </c>
      <c r="F10" s="6">
        <f t="shared" si="1"/>
        <v>5.0903119868637131E-2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>
      <c r="A11" s="13" t="s">
        <v>14</v>
      </c>
      <c r="B11" s="8">
        <v>0</v>
      </c>
      <c r="C11" s="7">
        <v>0</v>
      </c>
      <c r="D11" s="8">
        <v>1</v>
      </c>
      <c r="E11" s="7">
        <f t="shared" si="4"/>
        <v>1</v>
      </c>
      <c r="F11" s="6" t="str">
        <f>IF(C11=0,"N/A  ",E11/C11)</f>
        <v xml:space="preserve">N/A  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3" t="s">
        <v>19</v>
      </c>
      <c r="B12" s="7">
        <v>0</v>
      </c>
      <c r="C12" s="7">
        <v>4</v>
      </c>
      <c r="D12" s="8">
        <v>14</v>
      </c>
      <c r="E12" s="7">
        <f t="shared" ref="E12" si="5">D12-C12</f>
        <v>10</v>
      </c>
      <c r="F12" s="6">
        <f>IF(C12=0,"N/A  ",E12/C12)</f>
        <v>2.5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3" t="s">
        <v>11</v>
      </c>
      <c r="B13" s="7">
        <v>0.45</v>
      </c>
      <c r="C13" s="7">
        <v>2.5</v>
      </c>
      <c r="D13" s="8">
        <v>6</v>
      </c>
      <c r="E13" s="7">
        <f t="shared" si="4"/>
        <v>3.5</v>
      </c>
      <c r="F13" s="6">
        <f>IF(C13=0,"N/A  ",E13/C13)</f>
        <v>1.4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9" t="s">
        <v>12</v>
      </c>
      <c r="B14" s="8">
        <v>0</v>
      </c>
      <c r="C14" s="8">
        <v>0</v>
      </c>
      <c r="D14" s="8">
        <v>6</v>
      </c>
      <c r="E14" s="8">
        <f t="shared" si="4"/>
        <v>6</v>
      </c>
      <c r="F14" s="10" t="str">
        <f t="shared" ref="F14" si="6">IF(C14=0,"N/A  ",E14/C14)</f>
        <v xml:space="preserve">N/A  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9" t="s">
        <v>21</v>
      </c>
      <c r="B15" s="8">
        <v>0</v>
      </c>
      <c r="C15" s="8">
        <v>8.33</v>
      </c>
      <c r="D15" s="8">
        <v>10</v>
      </c>
      <c r="E15" s="8">
        <f t="shared" ref="E15" si="7">D15-C15</f>
        <v>1.67</v>
      </c>
      <c r="F15" s="10">
        <f t="shared" ref="F15" si="8">IF(C15=0,"N/A  ",E15/C15)</f>
        <v>0.20048019207683071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9" t="s">
        <v>13</v>
      </c>
      <c r="B16" s="7">
        <v>3.28</v>
      </c>
      <c r="C16" s="7">
        <v>19.25</v>
      </c>
      <c r="D16" s="8">
        <v>20</v>
      </c>
      <c r="E16" s="7">
        <f t="shared" si="4"/>
        <v>0.75</v>
      </c>
      <c r="F16" s="6">
        <f t="shared" ref="F16" si="9">IF(C16=0,"N/A  ",E16/C16)</f>
        <v>3.896103896103896E-2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9" t="s">
        <v>15</v>
      </c>
      <c r="B17" s="7">
        <v>0</v>
      </c>
      <c r="C17" s="7">
        <v>3.25</v>
      </c>
      <c r="D17" s="8">
        <v>4.25</v>
      </c>
      <c r="E17" s="7">
        <f t="shared" si="4"/>
        <v>1</v>
      </c>
      <c r="F17" s="6">
        <f t="shared" ref="F17" si="10">IF(C17=0,"N/A  ",E17/C17)</f>
        <v>0.30769230769230771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thickBot="1">
      <c r="A18" s="9" t="s">
        <v>23</v>
      </c>
      <c r="B18" s="8">
        <v>181.59</v>
      </c>
      <c r="C18" s="8">
        <v>166.37</v>
      </c>
      <c r="D18" s="8">
        <v>174.37</v>
      </c>
      <c r="E18" s="8">
        <f>D18-C18</f>
        <v>8</v>
      </c>
      <c r="F18" s="10">
        <f>IF(C18=0,"N/A  ",E18/C18)</f>
        <v>4.8085592354390812E-2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5" t="s">
        <v>4</v>
      </c>
      <c r="B19" s="15"/>
      <c r="C19" s="15"/>
      <c r="D19" s="15"/>
      <c r="E19" s="15"/>
      <c r="F19" s="15"/>
    </row>
    <row r="20" spans="1:16">
      <c r="E20" s="2"/>
    </row>
  </sheetData>
  <mergeCells count="8">
    <mergeCell ref="A19:F19"/>
    <mergeCell ref="A1:F1"/>
    <mergeCell ref="A2:F2"/>
    <mergeCell ref="E3:F3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Major Investments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jgarnesk</cp:lastModifiedBy>
  <dcterms:created xsi:type="dcterms:W3CDTF">2010-11-15T14:44:55Z</dcterms:created>
  <dcterms:modified xsi:type="dcterms:W3CDTF">2012-02-07T21:36:49Z</dcterms:modified>
</cp:coreProperties>
</file>