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4795" windowHeight="11640"/>
  </bookViews>
  <sheets>
    <sheet name="MPS Funding for Facilities" sheetId="1" r:id="rId1"/>
  </sheets>
  <calcPr calcId="125725"/>
</workbook>
</file>

<file path=xl/calcChain.xml><?xml version="1.0" encoding="utf-8"?>
<calcChain xmlns="http://schemas.openxmlformats.org/spreadsheetml/2006/main">
  <c r="F21" i="1"/>
  <c r="E21"/>
  <c r="F20"/>
  <c r="E20"/>
  <c r="F19"/>
  <c r="E19"/>
  <c r="F18"/>
  <c r="E18"/>
  <c r="F17"/>
  <c r="E17"/>
  <c r="F16"/>
  <c r="E16"/>
  <c r="F15"/>
  <c r="E15"/>
  <c r="F14"/>
  <c r="E14"/>
  <c r="F13"/>
  <c r="E13"/>
  <c r="F12"/>
  <c r="E12"/>
  <c r="F11"/>
  <c r="E11"/>
  <c r="F10"/>
  <c r="E10"/>
  <c r="F9"/>
  <c r="E9"/>
  <c r="F8"/>
  <c r="E8"/>
  <c r="F7"/>
  <c r="E7"/>
  <c r="D6"/>
  <c r="E6" s="1"/>
  <c r="C6"/>
  <c r="B6"/>
  <c r="F6" l="1"/>
</calcChain>
</file>

<file path=xl/sharedStrings.xml><?xml version="1.0" encoding="utf-8"?>
<sst xmlns="http://schemas.openxmlformats.org/spreadsheetml/2006/main" count="27" uniqueCount="26">
  <si>
    <t>MPS Funding for Facilities</t>
  </si>
  <si>
    <t>(Dollars in Millions)</t>
  </si>
  <si>
    <t>FY 2011 Actual</t>
  </si>
  <si>
    <t>FY 2012 Estimate</t>
  </si>
  <si>
    <t>FY 2013 Request</t>
  </si>
  <si>
    <t>Change Over</t>
  </si>
  <si>
    <t>Amount</t>
  </si>
  <si>
    <t>Percent</t>
  </si>
  <si>
    <t>Facilities (Total)</t>
  </si>
  <si>
    <t>Arecibo Observatory</t>
  </si>
  <si>
    <t>Advanced Technology Solar Telescope (ATST)</t>
  </si>
  <si>
    <t>Atacama Large Millimeter Array (ALMA)</t>
  </si>
  <si>
    <t>Cornell High Energy Synchr. Source (CHESS)</t>
  </si>
  <si>
    <t>GEMINI Observatory</t>
  </si>
  <si>
    <t>IceCube Neutrino Observatory (IceCube)</t>
  </si>
  <si>
    <t>Large Hadron Collider (LHC)</t>
  </si>
  <si>
    <t>Laser Interfer. Grav. Wave Observatory (LIGO)</t>
  </si>
  <si>
    <t>Nat'l High Magnetic Field Laboratory (NHFML)</t>
  </si>
  <si>
    <t>Nat'l Nanotechnology Infra. Network (NNIN)</t>
  </si>
  <si>
    <t>Nat'l Optical Astronomy Observatory (NOAO)</t>
  </si>
  <si>
    <t>Nat'l Radio Astronomy Observatory (NRAO)</t>
  </si>
  <si>
    <t>National Solar Observatory (NSO)</t>
  </si>
  <si>
    <t>Nat'l Superconducting Cyclotron Lab (NSCL)</t>
  </si>
  <si>
    <r>
      <t>Other MPS Facilities</t>
    </r>
    <r>
      <rPr>
        <vertAlign val="superscript"/>
        <sz val="10"/>
        <rFont val="Times New Roman"/>
        <family val="1"/>
      </rPr>
      <t>1</t>
    </r>
  </si>
  <si>
    <t>Totals may not add due to rounding.</t>
  </si>
  <si>
    <r>
      <rPr>
        <vertAlign val="superscript"/>
        <sz val="8"/>
        <rFont val="Times New Roman"/>
        <family val="1"/>
      </rPr>
      <t>1</t>
    </r>
    <r>
      <rPr>
        <sz val="8"/>
        <rFont val="Times New Roman"/>
        <family val="1"/>
      </rPr>
      <t xml:space="preserve"> Other MPS Facilities are the Center for High Resolution Neutron Scattering (CHRNS) and the Chemistry and Materials Consortium for Advanced Radiation Sources (ChemMatCARS) for all years, and the Synchroton Radiation Center (SRC) for 
FY 2011 only.
</t>
    </r>
  </si>
</sst>
</file>

<file path=xl/styles.xml><?xml version="1.0" encoding="utf-8"?>
<styleSheet xmlns="http://schemas.openxmlformats.org/spreadsheetml/2006/main">
  <numFmts count="3">
    <numFmt numFmtId="164" formatCode="#,##0.00;\-#,##0.00;&quot;-&quot;??"/>
    <numFmt numFmtId="165" formatCode="&quot;$&quot;#,##0.00;\-&quot;$&quot;#,##0.00;&quot;-&quot;??"/>
    <numFmt numFmtId="166" formatCode="0.0%;\-0.0%;&quot;-&quot;??"/>
  </numFmts>
  <fonts count="9">
    <font>
      <sz val="11"/>
      <color theme="1"/>
      <name val="Calibri"/>
      <family val="2"/>
      <scheme val="minor"/>
    </font>
    <font>
      <sz val="11"/>
      <color theme="1"/>
      <name val="Calibri"/>
      <family val="2"/>
      <scheme val="minor"/>
    </font>
    <font>
      <b/>
      <sz val="11"/>
      <name val="Times New Roman"/>
      <family val="1"/>
    </font>
    <font>
      <sz val="10"/>
      <name val="Times New Roman"/>
      <family val="1"/>
    </font>
    <font>
      <b/>
      <sz val="10"/>
      <name val="Times New Roman"/>
      <family val="1"/>
    </font>
    <font>
      <b/>
      <sz val="11"/>
      <color indexed="8"/>
      <name val="Calibri"/>
      <family val="2"/>
    </font>
    <font>
      <vertAlign val="superscript"/>
      <sz val="10"/>
      <name val="Times New Roman"/>
      <family val="1"/>
    </font>
    <font>
      <sz val="8"/>
      <name val="Times New Roman"/>
      <family val="1"/>
    </font>
    <font>
      <vertAlign val="superscript"/>
      <sz val="8"/>
      <name val="Times New Roman"/>
      <family val="1"/>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3" fillId="0" borderId="0" xfId="0" applyFont="1" applyBorder="1" applyAlignment="1">
      <alignment horizontal="center" vertical="center" wrapText="1"/>
    </xf>
    <xf numFmtId="0" fontId="3" fillId="0" borderId="0" xfId="0" applyFont="1" applyBorder="1" applyAlignment="1">
      <alignment horizontal="right"/>
    </xf>
    <xf numFmtId="0" fontId="3" fillId="0" borderId="3" xfId="0" applyFont="1" applyBorder="1" applyAlignment="1">
      <alignment horizontal="right"/>
    </xf>
    <xf numFmtId="164" fontId="3" fillId="0" borderId="3" xfId="0" applyNumberFormat="1" applyFont="1" applyFill="1" applyBorder="1" applyAlignment="1">
      <alignment horizontal="center"/>
    </xf>
    <xf numFmtId="0" fontId="4" fillId="0" borderId="4" xfId="0" applyFont="1" applyBorder="1" applyAlignment="1">
      <alignment horizontal="left"/>
    </xf>
    <xf numFmtId="165" fontId="4" fillId="0" borderId="0" xfId="0" applyNumberFormat="1" applyFont="1" applyBorder="1"/>
    <xf numFmtId="166" fontId="4" fillId="0" borderId="0" xfId="1" applyNumberFormat="1" applyFont="1" applyBorder="1" applyAlignment="1">
      <alignment horizontal="right" vertical="center"/>
    </xf>
    <xf numFmtId="0" fontId="5" fillId="0" borderId="0" xfId="0" applyFont="1"/>
    <xf numFmtId="0" fontId="3" fillId="0" borderId="0" xfId="0" applyFont="1" applyAlignment="1">
      <alignment horizontal="left" vertical="center" indent="1"/>
    </xf>
    <xf numFmtId="164" fontId="3" fillId="0" borderId="0" xfId="0" applyNumberFormat="1" applyFont="1" applyBorder="1"/>
    <xf numFmtId="166" fontId="3" fillId="0" borderId="0" xfId="1" applyNumberFormat="1" applyFont="1" applyBorder="1" applyAlignment="1">
      <alignment horizontal="right" vertical="center"/>
    </xf>
    <xf numFmtId="0" fontId="0" fillId="0" borderId="0" xfId="0" applyFont="1"/>
    <xf numFmtId="0" fontId="3" fillId="0" borderId="0" xfId="0" applyFont="1" applyBorder="1" applyAlignment="1">
      <alignment horizontal="left" vertical="center" indent="1"/>
    </xf>
    <xf numFmtId="0" fontId="3" fillId="0" borderId="1" xfId="0" applyFont="1" applyBorder="1" applyAlignment="1">
      <alignment horizontal="left" vertical="center" indent="1"/>
    </xf>
    <xf numFmtId="164" fontId="3" fillId="0" borderId="1" xfId="0" applyNumberFormat="1" applyFont="1" applyBorder="1"/>
    <xf numFmtId="166" fontId="3" fillId="0" borderId="1" xfId="1" applyNumberFormat="1" applyFont="1" applyBorder="1" applyAlignment="1">
      <alignment horizontal="right" vertical="center"/>
    </xf>
    <xf numFmtId="0" fontId="7" fillId="0" borderId="0" xfId="0" applyFont="1" applyBorder="1" applyAlignment="1">
      <alignment vertical="center"/>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2" fillId="0" borderId="0" xfId="0" applyFont="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3" fillId="0" borderId="2" xfId="0" applyFont="1" applyBorder="1" applyAlignment="1">
      <alignment horizontal="right" wrapText="1"/>
    </xf>
    <xf numFmtId="0" fontId="3" fillId="0" borderId="0" xfId="0" applyFont="1" applyBorder="1" applyAlignment="1">
      <alignment horizontal="right"/>
    </xf>
    <xf numFmtId="0" fontId="3" fillId="0" borderId="3" xfId="0" applyFont="1" applyBorder="1" applyAlignment="1">
      <alignment horizontal="right"/>
    </xf>
    <xf numFmtId="0" fontId="3" fillId="0" borderId="2" xfId="0" applyFont="1" applyFill="1" applyBorder="1" applyAlignment="1">
      <alignment horizontal="right" wrapText="1"/>
    </xf>
    <xf numFmtId="0" fontId="3" fillId="0" borderId="0" xfId="0" applyFont="1" applyFill="1" applyBorder="1" applyAlignment="1">
      <alignment horizontal="right"/>
    </xf>
    <xf numFmtId="0" fontId="3" fillId="0" borderId="3" xfId="0" applyFont="1" applyFill="1" applyBorder="1" applyAlignment="1">
      <alignment horizontal="right"/>
    </xf>
    <xf numFmtId="164" fontId="3" fillId="0" borderId="2" xfId="0" applyNumberFormat="1" applyFont="1" applyFill="1" applyBorder="1" applyAlignment="1">
      <alignment horizontal="center"/>
    </xf>
    <xf numFmtId="164" fontId="3" fillId="0" borderId="0"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4"/>
  <sheetViews>
    <sheetView showGridLines="0" tabSelected="1" workbookViewId="0">
      <selection activeCell="H23" sqref="H23"/>
    </sheetView>
  </sheetViews>
  <sheetFormatPr defaultRowHeight="15"/>
  <cols>
    <col min="1" max="1" width="40.85546875" customWidth="1"/>
    <col min="2" max="6" width="8.7109375" customWidth="1"/>
    <col min="7" max="7" width="7.28515625" customWidth="1"/>
  </cols>
  <sheetData>
    <row r="1" spans="1:6">
      <c r="A1" s="20" t="s">
        <v>0</v>
      </c>
      <c r="B1" s="20"/>
      <c r="C1" s="20"/>
      <c r="D1" s="20"/>
      <c r="E1" s="21"/>
      <c r="F1" s="21"/>
    </row>
    <row r="2" spans="1:6" ht="15.75" thickBot="1">
      <c r="A2" s="22" t="s">
        <v>1</v>
      </c>
      <c r="B2" s="23"/>
      <c r="C2" s="23"/>
      <c r="D2" s="23"/>
      <c r="E2" s="24"/>
      <c r="F2" s="24"/>
    </row>
    <row r="3" spans="1:6" ht="15" customHeight="1">
      <c r="A3" s="1"/>
      <c r="B3" s="25" t="s">
        <v>2</v>
      </c>
      <c r="C3" s="28" t="s">
        <v>3</v>
      </c>
      <c r="D3" s="28" t="s">
        <v>4</v>
      </c>
      <c r="E3" s="31" t="s">
        <v>5</v>
      </c>
      <c r="F3" s="31"/>
    </row>
    <row r="4" spans="1:6" ht="12" customHeight="1">
      <c r="A4" s="2"/>
      <c r="B4" s="26"/>
      <c r="C4" s="29"/>
      <c r="D4" s="29"/>
      <c r="E4" s="32" t="s">
        <v>3</v>
      </c>
      <c r="F4" s="32"/>
    </row>
    <row r="5" spans="1:6" ht="13.5" customHeight="1">
      <c r="A5" s="3"/>
      <c r="B5" s="27"/>
      <c r="C5" s="30"/>
      <c r="D5" s="30"/>
      <c r="E5" s="4" t="s">
        <v>6</v>
      </c>
      <c r="F5" s="4" t="s">
        <v>7</v>
      </c>
    </row>
    <row r="6" spans="1:6" s="8" customFormat="1">
      <c r="A6" s="5" t="s">
        <v>8</v>
      </c>
      <c r="B6" s="6">
        <f>SUM(B7:B21)</f>
        <v>262.13</v>
      </c>
      <c r="C6" s="6">
        <f>SUM(C7:C21)</f>
        <v>260.24</v>
      </c>
      <c r="D6" s="6">
        <f>SUM(D7:D21)</f>
        <v>263.01000000000005</v>
      </c>
      <c r="E6" s="6">
        <f t="shared" ref="E6:E21" si="0">D6-C6</f>
        <v>2.7700000000000387</v>
      </c>
      <c r="F6" s="7">
        <f t="shared" ref="F6:F21" si="1">IF(C6=0,"N/A  ",E6/C6)</f>
        <v>1.0644020903781273E-2</v>
      </c>
    </row>
    <row r="7" spans="1:6" s="12" customFormat="1">
      <c r="A7" s="9" t="s">
        <v>9</v>
      </c>
      <c r="B7" s="10">
        <v>6.19</v>
      </c>
      <c r="C7" s="10">
        <v>5.5</v>
      </c>
      <c r="D7" s="10">
        <v>5</v>
      </c>
      <c r="E7" s="10">
        <f>D7-C7</f>
        <v>-0.5</v>
      </c>
      <c r="F7" s="11">
        <f>IF(C7=0,"N/A  ",E7/C7)</f>
        <v>-9.0909090909090912E-2</v>
      </c>
    </row>
    <row r="8" spans="1:6" s="12" customFormat="1">
      <c r="A8" s="9" t="s">
        <v>10</v>
      </c>
      <c r="B8" s="10">
        <v>2</v>
      </c>
      <c r="C8" s="10">
        <v>2</v>
      </c>
      <c r="D8" s="10">
        <v>2</v>
      </c>
      <c r="E8" s="10">
        <f t="shared" si="0"/>
        <v>0</v>
      </c>
      <c r="F8" s="11">
        <f t="shared" si="1"/>
        <v>0</v>
      </c>
    </row>
    <row r="9" spans="1:6" s="12" customFormat="1">
      <c r="A9" s="9" t="s">
        <v>11</v>
      </c>
      <c r="B9" s="10">
        <v>23.28</v>
      </c>
      <c r="C9" s="10">
        <v>28.61</v>
      </c>
      <c r="D9" s="10">
        <v>32.92</v>
      </c>
      <c r="E9" s="10">
        <f t="shared" si="0"/>
        <v>4.3100000000000023</v>
      </c>
      <c r="F9" s="11">
        <f t="shared" si="1"/>
        <v>0.15064662705347789</v>
      </c>
    </row>
    <row r="10" spans="1:6" s="12" customFormat="1">
      <c r="A10" s="9" t="s">
        <v>12</v>
      </c>
      <c r="B10" s="10">
        <v>14.12</v>
      </c>
      <c r="C10" s="10">
        <v>19.670000000000002</v>
      </c>
      <c r="D10" s="10">
        <v>20</v>
      </c>
      <c r="E10" s="10">
        <f t="shared" si="0"/>
        <v>0.32999999999999829</v>
      </c>
      <c r="F10" s="11">
        <f t="shared" si="1"/>
        <v>1.6776817488561174E-2</v>
      </c>
    </row>
    <row r="11" spans="1:6" s="12" customFormat="1">
      <c r="A11" s="9" t="s">
        <v>13</v>
      </c>
      <c r="B11" s="10">
        <v>19.5</v>
      </c>
      <c r="C11" s="10">
        <v>22.07</v>
      </c>
      <c r="D11" s="10">
        <v>18.149999999999999</v>
      </c>
      <c r="E11" s="10">
        <f t="shared" si="0"/>
        <v>-3.9200000000000017</v>
      </c>
      <c r="F11" s="11">
        <f t="shared" si="1"/>
        <v>-0.17761667421839608</v>
      </c>
    </row>
    <row r="12" spans="1:6" s="12" customFormat="1">
      <c r="A12" s="13" t="s">
        <v>14</v>
      </c>
      <c r="B12" s="10">
        <v>3.45</v>
      </c>
      <c r="C12" s="10">
        <v>3.45</v>
      </c>
      <c r="D12" s="10">
        <v>3.45</v>
      </c>
      <c r="E12" s="10">
        <f t="shared" si="0"/>
        <v>0</v>
      </c>
      <c r="F12" s="11">
        <f t="shared" si="1"/>
        <v>0</v>
      </c>
    </row>
    <row r="13" spans="1:6" s="12" customFormat="1">
      <c r="A13" s="9" t="s">
        <v>15</v>
      </c>
      <c r="B13" s="10">
        <v>18</v>
      </c>
      <c r="C13" s="10">
        <v>18</v>
      </c>
      <c r="D13" s="10">
        <v>18</v>
      </c>
      <c r="E13" s="10">
        <f t="shared" si="0"/>
        <v>0</v>
      </c>
      <c r="F13" s="11">
        <f t="shared" si="1"/>
        <v>0</v>
      </c>
    </row>
    <row r="14" spans="1:6" s="12" customFormat="1">
      <c r="A14" s="9" t="s">
        <v>16</v>
      </c>
      <c r="B14" s="10">
        <v>30.3</v>
      </c>
      <c r="C14" s="10">
        <v>30.4</v>
      </c>
      <c r="D14" s="10">
        <v>30.5</v>
      </c>
      <c r="E14" s="10">
        <f t="shared" si="0"/>
        <v>0.10000000000000142</v>
      </c>
      <c r="F14" s="11">
        <f t="shared" si="1"/>
        <v>3.2894736842105734E-3</v>
      </c>
    </row>
    <row r="15" spans="1:6" s="12" customFormat="1">
      <c r="A15" s="9" t="s">
        <v>17</v>
      </c>
      <c r="B15" s="10">
        <v>32.68</v>
      </c>
      <c r="C15" s="10">
        <v>25.8</v>
      </c>
      <c r="D15" s="10">
        <v>31.75</v>
      </c>
      <c r="E15" s="10">
        <f t="shared" si="0"/>
        <v>5.9499999999999993</v>
      </c>
      <c r="F15" s="11">
        <f t="shared" si="1"/>
        <v>0.23062015503875966</v>
      </c>
    </row>
    <row r="16" spans="1:6" s="12" customFormat="1">
      <c r="A16" s="9" t="s">
        <v>18</v>
      </c>
      <c r="B16" s="10">
        <v>3.38</v>
      </c>
      <c r="C16" s="10">
        <v>2.98</v>
      </c>
      <c r="D16" s="10">
        <v>2.58</v>
      </c>
      <c r="E16" s="10">
        <f t="shared" si="0"/>
        <v>-0.39999999999999991</v>
      </c>
      <c r="F16" s="11">
        <f t="shared" si="1"/>
        <v>-0.13422818791946306</v>
      </c>
    </row>
    <row r="17" spans="1:6" s="12" customFormat="1">
      <c r="A17" s="9" t="s">
        <v>19</v>
      </c>
      <c r="B17" s="10">
        <v>29.5</v>
      </c>
      <c r="C17" s="10">
        <v>25.5</v>
      </c>
      <c r="D17" s="10">
        <v>25.5</v>
      </c>
      <c r="E17" s="10">
        <f t="shared" si="0"/>
        <v>0</v>
      </c>
      <c r="F17" s="11">
        <f t="shared" si="1"/>
        <v>0</v>
      </c>
    </row>
    <row r="18" spans="1:6" s="12" customFormat="1">
      <c r="A18" s="9" t="s">
        <v>20</v>
      </c>
      <c r="B18" s="10">
        <v>44.27</v>
      </c>
      <c r="C18" s="10">
        <v>43.14</v>
      </c>
      <c r="D18" s="10">
        <v>41</v>
      </c>
      <c r="E18" s="10">
        <f t="shared" si="0"/>
        <v>-2.1400000000000006</v>
      </c>
      <c r="F18" s="11">
        <f t="shared" si="1"/>
        <v>-4.9605934167825695E-2</v>
      </c>
    </row>
    <row r="19" spans="1:6" s="12" customFormat="1">
      <c r="A19" s="9" t="s">
        <v>21</v>
      </c>
      <c r="B19" s="10">
        <v>9.1</v>
      </c>
      <c r="C19" s="10">
        <v>9.1</v>
      </c>
      <c r="D19" s="10">
        <v>8</v>
      </c>
      <c r="E19" s="10">
        <f t="shared" si="0"/>
        <v>-1.0999999999999996</v>
      </c>
      <c r="F19" s="11">
        <f t="shared" si="1"/>
        <v>-0.12087912087912084</v>
      </c>
    </row>
    <row r="20" spans="1:6" s="12" customFormat="1">
      <c r="A20" s="9" t="s">
        <v>22</v>
      </c>
      <c r="B20" s="10">
        <v>21.5</v>
      </c>
      <c r="C20" s="10">
        <v>21.5</v>
      </c>
      <c r="D20" s="10">
        <v>21.5</v>
      </c>
      <c r="E20" s="10">
        <f t="shared" si="0"/>
        <v>0</v>
      </c>
      <c r="F20" s="11">
        <f t="shared" si="1"/>
        <v>0</v>
      </c>
    </row>
    <row r="21" spans="1:6" s="12" customFormat="1" ht="16.5" thickBot="1">
      <c r="A21" s="14" t="s">
        <v>23</v>
      </c>
      <c r="B21" s="15">
        <v>4.8600000000000003</v>
      </c>
      <c r="C21" s="15">
        <v>2.52</v>
      </c>
      <c r="D21" s="15">
        <v>2.66</v>
      </c>
      <c r="E21" s="15">
        <f t="shared" si="0"/>
        <v>0.14000000000000012</v>
      </c>
      <c r="F21" s="16">
        <f t="shared" si="1"/>
        <v>5.5555555555555601E-2</v>
      </c>
    </row>
    <row r="22" spans="1:6" s="12" customFormat="1">
      <c r="A22" s="17" t="s">
        <v>24</v>
      </c>
      <c r="B22" s="10"/>
      <c r="C22" s="10"/>
      <c r="D22" s="10"/>
      <c r="E22" s="10"/>
      <c r="F22" s="11"/>
    </row>
    <row r="23" spans="1:6" ht="35.25" customHeight="1">
      <c r="A23" s="19" t="s">
        <v>25</v>
      </c>
      <c r="B23" s="19"/>
      <c r="C23" s="19"/>
      <c r="D23" s="19"/>
      <c r="E23" s="19"/>
      <c r="F23" s="19"/>
    </row>
    <row r="24" spans="1:6" ht="20.25" customHeight="1">
      <c r="A24" s="18"/>
      <c r="B24" s="18"/>
      <c r="C24" s="18"/>
      <c r="D24" s="18"/>
      <c r="E24" s="18"/>
      <c r="F24" s="18"/>
    </row>
  </sheetData>
  <mergeCells count="8">
    <mergeCell ref="A23:F23"/>
    <mergeCell ref="A1:F1"/>
    <mergeCell ref="A2:F2"/>
    <mergeCell ref="B3:B5"/>
    <mergeCell ref="C3:C5"/>
    <mergeCell ref="D3:D5"/>
    <mergeCell ref="E3:F3"/>
    <mergeCell ref="E4:F4"/>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MPS Funding for Facilities</vt:lpstr>
    </vt:vector>
  </TitlesOfParts>
  <Company>NSF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eblue</dc:creator>
  <cp:lastModifiedBy>tjones</cp:lastModifiedBy>
  <cp:lastPrinted>2012-02-07T21:46:23Z</cp:lastPrinted>
  <dcterms:created xsi:type="dcterms:W3CDTF">2012-02-07T21:45:40Z</dcterms:created>
  <dcterms:modified xsi:type="dcterms:W3CDTF">2012-02-08T15:58:57Z</dcterms:modified>
</cp:coreProperties>
</file>