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" yWindow="48" windowWidth="10440" windowHeight="9456"/>
  </bookViews>
  <sheets>
    <sheet name="AOAM Object Class" sheetId="1" r:id="rId1"/>
  </sheets>
  <calcPr calcId="145621"/>
</workbook>
</file>

<file path=xl/calcChain.xml><?xml version="1.0" encoding="utf-8"?>
<calcChain xmlns="http://schemas.openxmlformats.org/spreadsheetml/2006/main">
  <c r="D20" i="1" l="1"/>
  <c r="E20" i="1" s="1"/>
  <c r="C20" i="1"/>
  <c r="F20" i="1" s="1"/>
  <c r="B20" i="1"/>
  <c r="E19" i="1"/>
  <c r="F19" i="1" s="1"/>
  <c r="F18" i="1"/>
  <c r="E18" i="1"/>
  <c r="E17" i="1"/>
  <c r="F17" i="1" s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<sst xmlns="http://schemas.openxmlformats.org/spreadsheetml/2006/main" count="34" uniqueCount="30">
  <si>
    <t>(Dollars in Thousands)</t>
  </si>
  <si>
    <t>Amount</t>
  </si>
  <si>
    <t>Percent</t>
  </si>
  <si>
    <t>Travel and Transportation of Persons</t>
  </si>
  <si>
    <t>Rental Payments to GSA</t>
  </si>
  <si>
    <t>Communications, Utilities and Misc. Charges</t>
  </si>
  <si>
    <t>Other Services</t>
  </si>
  <si>
    <t>Purchases of Goods &amp; Srvcs from Gov't. Accts</t>
  </si>
  <si>
    <t>Operations and Maintenance of Equipment</t>
  </si>
  <si>
    <t>Supplies and Materials</t>
  </si>
  <si>
    <t>Totals may not add due to rounding.</t>
  </si>
  <si>
    <t>Total, AOAM</t>
  </si>
  <si>
    <t>Personnel Compensation</t>
  </si>
  <si>
    <t>Transportation of Things</t>
  </si>
  <si>
    <t>Rent to Others</t>
  </si>
  <si>
    <t>Printing and Reproduction</t>
  </si>
  <si>
    <t>Personnel Benefits</t>
  </si>
  <si>
    <t xml:space="preserve"> </t>
  </si>
  <si>
    <t>Equipment</t>
  </si>
  <si>
    <t>Advisory and Assistance Services</t>
  </si>
  <si>
    <t>AOAM by Object Class</t>
  </si>
  <si>
    <t>FY 2012
Actual</t>
  </si>
  <si>
    <t>FY 2014
Request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</si>
  <si>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full-year 2013 appropriation was not enacted at the time the budget was prepared.  Therefore this account is operating under a continuing resolution (P.L. 112-175).  The amounts shown for FY 2013 are placeholders and reflect an annualized FY 2013 continuing resolution at the account level.</t>
    </r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</si>
  <si>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This budget line is included to adjust for an item specific to the FY 2013 continuing resolution:  $1.83 million for the 0.612 percent increase provided by the continuting resolution.</t>
    </r>
  </si>
  <si>
    <r>
      <t>FY 2012 Enacted/ Annualized
FY 2013 CR</t>
    </r>
    <r>
      <rPr>
        <vertAlign val="superscript"/>
        <sz val="10"/>
        <rFont val="Times New Roman"/>
        <family val="1"/>
      </rPr>
      <t>1</t>
    </r>
  </si>
  <si>
    <t>Subtotal, AOAM</t>
  </si>
  <si>
    <r>
      <t>FY 2013 Adjustment</t>
    </r>
    <r>
      <rPr>
        <vertAlign val="superscript"/>
        <sz val="10"/>
        <rFont val="Times New Roman"/>
        <family val="1"/>
      </rPr>
      <t>2</t>
    </r>
  </si>
  <si>
    <t>FY 2012 Enacted</t>
  </si>
  <si>
    <t xml:space="preserve">
Change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</si>
</sst>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-#,##0;&quot;-&quot;"/>
    <numFmt numFmtId="165" formatCode="&quot;$&quot;#,##0;\-&quot;$&quot;#,##0;&quot;-&quot;"/>
    <numFmt numFmtId="166" formatCode="0.0%;\-0.0%;&quot;-&quot;??"/>
    <numFmt numFmtId="167" formatCode="_(* #,##0_);_(* \(#,##0\);_(* &quot;-&quot;??_);_(@_)"/>
    <numFmt numFmtId="168" formatCode="&quot;$&quot;#,##0;\-&quot;$&quot;#,##0;&quot;-&quot;??"/>
  </numFmts>
  <fonts count="14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5" fontId="4" fillId="0" borderId="0" xfId="0" applyNumberFormat="1" applyFont="1"/>
    <xf numFmtId="0" fontId="5" fillId="0" borderId="0" xfId="0" applyFont="1"/>
    <xf numFmtId="167" fontId="2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165" fontId="3" fillId="0" borderId="3" xfId="0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Fill="1" applyBorder="1"/>
    <xf numFmtId="166" fontId="7" fillId="0" borderId="0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165" fontId="8" fillId="0" borderId="4" xfId="0" applyNumberFormat="1" applyFont="1" applyFill="1" applyBorder="1"/>
    <xf numFmtId="166" fontId="8" fillId="0" borderId="4" xfId="1" applyNumberFormat="1" applyFont="1" applyFill="1" applyBorder="1" applyAlignment="1">
      <alignment horizontal="right"/>
    </xf>
    <xf numFmtId="0" fontId="9" fillId="0" borderId="0" xfId="0" applyFont="1"/>
    <xf numFmtId="168" fontId="8" fillId="0" borderId="4" xfId="0" applyNumberFormat="1" applyFont="1" applyFill="1" applyBorder="1"/>
    <xf numFmtId="0" fontId="8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65" fontId="8" fillId="0" borderId="6" xfId="0" applyNumberFormat="1" applyFont="1" applyFill="1" applyBorder="1"/>
    <xf numFmtId="168" fontId="8" fillId="0" borderId="6" xfId="0" applyNumberFormat="1" applyFont="1" applyFill="1" applyBorder="1"/>
    <xf numFmtId="166" fontId="8" fillId="0" borderId="6" xfId="1" applyNumberFormat="1" applyFont="1" applyFill="1" applyBorder="1" applyAlignment="1">
      <alignment horizontal="right"/>
    </xf>
    <xf numFmtId="165" fontId="3" fillId="0" borderId="6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zoomScale="107" zoomScaleNormal="100" workbookViewId="0">
      <selection activeCell="D8" sqref="D8"/>
    </sheetView>
  </sheetViews>
  <sheetFormatPr defaultColWidth="8.6640625" defaultRowHeight="13.8" x14ac:dyDescent="0.25"/>
  <cols>
    <col min="1" max="1" width="40.88671875" style="1" customWidth="1"/>
    <col min="2" max="2" width="11" style="1" bestFit="1" customWidth="1"/>
    <col min="3" max="3" width="11.6640625" style="1" customWidth="1"/>
    <col min="4" max="4" width="8.6640625" style="1" customWidth="1"/>
    <col min="5" max="5" width="7.33203125" style="1" bestFit="1" customWidth="1"/>
    <col min="6" max="6" width="6.88671875" style="1" bestFit="1" customWidth="1"/>
    <col min="7" max="16384" width="8.6640625" style="1"/>
  </cols>
  <sheetData>
    <row r="1" spans="1:7" x14ac:dyDescent="0.25">
      <c r="A1" s="31" t="s">
        <v>20</v>
      </c>
      <c r="B1" s="31"/>
      <c r="C1" s="31"/>
      <c r="D1" s="31"/>
      <c r="E1" s="31"/>
      <c r="F1" s="31"/>
    </row>
    <row r="2" spans="1:7" ht="14.4" thickBot="1" x14ac:dyDescent="0.3">
      <c r="A2" s="32" t="s">
        <v>0</v>
      </c>
      <c r="B2" s="32"/>
      <c r="C2" s="32"/>
      <c r="D2" s="32"/>
      <c r="E2" s="32"/>
      <c r="F2" s="32"/>
    </row>
    <row r="3" spans="1:7" ht="26.25" customHeight="1" x14ac:dyDescent="0.25">
      <c r="A3" s="6"/>
      <c r="B3" s="36" t="s">
        <v>21</v>
      </c>
      <c r="C3" s="39" t="s">
        <v>25</v>
      </c>
      <c r="D3" s="36" t="s">
        <v>22</v>
      </c>
      <c r="E3" s="33" t="s">
        <v>29</v>
      </c>
      <c r="F3" s="34"/>
    </row>
    <row r="4" spans="1:7" x14ac:dyDescent="0.25">
      <c r="A4" s="7"/>
      <c r="B4" s="37"/>
      <c r="C4" s="40"/>
      <c r="D4" s="37"/>
      <c r="E4" s="35" t="s">
        <v>28</v>
      </c>
      <c r="F4" s="35"/>
    </row>
    <row r="5" spans="1:7" x14ac:dyDescent="0.25">
      <c r="A5" s="8"/>
      <c r="B5" s="38"/>
      <c r="C5" s="41"/>
      <c r="D5" s="38"/>
      <c r="E5" s="9" t="s">
        <v>1</v>
      </c>
      <c r="F5" s="9" t="s">
        <v>2</v>
      </c>
    </row>
    <row r="6" spans="1:7" x14ac:dyDescent="0.25">
      <c r="A6" s="10" t="s">
        <v>12</v>
      </c>
      <c r="B6" s="11">
        <v>156706</v>
      </c>
      <c r="C6" s="11">
        <v>161128</v>
      </c>
      <c r="D6" s="11">
        <v>167222</v>
      </c>
      <c r="E6" s="11">
        <f>D6-C6</f>
        <v>6094</v>
      </c>
      <c r="F6" s="12">
        <f>IF(C6=0,"N/A  ",E6/C6)</f>
        <v>3.7820862916439102E-2</v>
      </c>
    </row>
    <row r="7" spans="1:7" x14ac:dyDescent="0.25">
      <c r="A7" s="7" t="s">
        <v>16</v>
      </c>
      <c r="B7" s="13">
        <v>41452</v>
      </c>
      <c r="C7" s="13">
        <v>41782</v>
      </c>
      <c r="D7" s="13">
        <v>42948</v>
      </c>
      <c r="E7" s="13">
        <f t="shared" ref="E7:E20" si="0">D7-C7</f>
        <v>1166</v>
      </c>
      <c r="F7" s="12">
        <f t="shared" ref="F7:F20" si="1">IF(C7=0,"N/A  ",E7/C7)</f>
        <v>2.7906754104638359E-2</v>
      </c>
    </row>
    <row r="8" spans="1:7" x14ac:dyDescent="0.25">
      <c r="A8" s="7" t="s">
        <v>3</v>
      </c>
      <c r="B8" s="13">
        <v>5350</v>
      </c>
      <c r="C8" s="13">
        <v>6039</v>
      </c>
      <c r="D8" s="13">
        <v>5350</v>
      </c>
      <c r="E8" s="13">
        <f t="shared" si="0"/>
        <v>-689</v>
      </c>
      <c r="F8" s="12">
        <f t="shared" si="1"/>
        <v>-0.11409173704255672</v>
      </c>
    </row>
    <row r="9" spans="1:7" x14ac:dyDescent="0.25">
      <c r="A9" s="7" t="s">
        <v>13</v>
      </c>
      <c r="B9" s="13">
        <v>261</v>
      </c>
      <c r="C9" s="13">
        <v>545</v>
      </c>
      <c r="D9" s="13">
        <v>488</v>
      </c>
      <c r="E9" s="13">
        <f t="shared" si="0"/>
        <v>-57</v>
      </c>
      <c r="F9" s="12">
        <f t="shared" si="1"/>
        <v>-0.10458715596330276</v>
      </c>
    </row>
    <row r="10" spans="1:7" x14ac:dyDescent="0.25">
      <c r="A10" s="7" t="s">
        <v>4</v>
      </c>
      <c r="B10" s="13">
        <v>25925</v>
      </c>
      <c r="C10" s="13">
        <v>26390</v>
      </c>
      <c r="D10" s="13">
        <v>31380</v>
      </c>
      <c r="E10" s="13">
        <f t="shared" si="0"/>
        <v>4990</v>
      </c>
      <c r="F10" s="12">
        <f t="shared" si="1"/>
        <v>0.18908677529367185</v>
      </c>
    </row>
    <row r="11" spans="1:7" x14ac:dyDescent="0.25">
      <c r="A11" s="7" t="s">
        <v>14</v>
      </c>
      <c r="B11" s="13">
        <v>576</v>
      </c>
      <c r="C11" s="13">
        <v>1015</v>
      </c>
      <c r="D11" s="13">
        <v>909</v>
      </c>
      <c r="E11" s="13">
        <f t="shared" si="0"/>
        <v>-106</v>
      </c>
      <c r="F11" s="12">
        <f t="shared" si="1"/>
        <v>-0.10443349753694581</v>
      </c>
    </row>
    <row r="12" spans="1:7" x14ac:dyDescent="0.25">
      <c r="A12" s="7" t="s">
        <v>5</v>
      </c>
      <c r="B12" s="13">
        <v>2696</v>
      </c>
      <c r="C12" s="13">
        <v>1902</v>
      </c>
      <c r="D12" s="13">
        <v>1704</v>
      </c>
      <c r="E12" s="13">
        <f t="shared" si="0"/>
        <v>-198</v>
      </c>
      <c r="F12" s="12">
        <f t="shared" si="1"/>
        <v>-0.10410094637223975</v>
      </c>
    </row>
    <row r="13" spans="1:7" x14ac:dyDescent="0.25">
      <c r="A13" s="7" t="s">
        <v>15</v>
      </c>
      <c r="B13" s="13">
        <v>121</v>
      </c>
      <c r="C13" s="13">
        <v>432</v>
      </c>
      <c r="D13" s="13">
        <v>387</v>
      </c>
      <c r="E13" s="13">
        <f t="shared" si="0"/>
        <v>-45</v>
      </c>
      <c r="F13" s="12">
        <f t="shared" si="1"/>
        <v>-0.10416666666666667</v>
      </c>
    </row>
    <row r="14" spans="1:7" x14ac:dyDescent="0.25">
      <c r="A14" s="14" t="s">
        <v>19</v>
      </c>
      <c r="B14" s="15">
        <v>43417</v>
      </c>
      <c r="C14" s="15">
        <v>43311</v>
      </c>
      <c r="D14" s="15">
        <v>38801</v>
      </c>
      <c r="E14" s="15">
        <f t="shared" si="0"/>
        <v>-4510</v>
      </c>
      <c r="F14" s="16">
        <f t="shared" si="1"/>
        <v>-0.10413059038119646</v>
      </c>
      <c r="G14" s="5"/>
    </row>
    <row r="15" spans="1:7" x14ac:dyDescent="0.25">
      <c r="A15" s="7" t="s">
        <v>6</v>
      </c>
      <c r="B15" s="13">
        <v>8923</v>
      </c>
      <c r="C15" s="13">
        <v>7190</v>
      </c>
      <c r="D15" s="13">
        <v>6441</v>
      </c>
      <c r="E15" s="13">
        <f t="shared" si="0"/>
        <v>-749</v>
      </c>
      <c r="F15" s="12">
        <f t="shared" si="1"/>
        <v>-0.10417246175243394</v>
      </c>
    </row>
    <row r="16" spans="1:7" x14ac:dyDescent="0.25">
      <c r="A16" s="17" t="s">
        <v>7</v>
      </c>
      <c r="B16" s="13">
        <v>7404</v>
      </c>
      <c r="C16" s="13">
        <v>1914</v>
      </c>
      <c r="D16" s="13">
        <v>1715</v>
      </c>
      <c r="E16" s="13">
        <f t="shared" si="0"/>
        <v>-199</v>
      </c>
      <c r="F16" s="12">
        <f t="shared" si="1"/>
        <v>-0.10397074190177638</v>
      </c>
    </row>
    <row r="17" spans="1:6" x14ac:dyDescent="0.25">
      <c r="A17" s="7" t="s">
        <v>8</v>
      </c>
      <c r="B17" s="13">
        <v>88</v>
      </c>
      <c r="C17" s="13">
        <v>128</v>
      </c>
      <c r="D17" s="13">
        <v>115</v>
      </c>
      <c r="E17" s="13">
        <f t="shared" si="0"/>
        <v>-13</v>
      </c>
      <c r="F17" s="12">
        <f t="shared" si="1"/>
        <v>-0.1015625</v>
      </c>
    </row>
    <row r="18" spans="1:6" x14ac:dyDescent="0.25">
      <c r="A18" s="7" t="s">
        <v>9</v>
      </c>
      <c r="B18" s="13">
        <v>4199</v>
      </c>
      <c r="C18" s="13">
        <v>3866</v>
      </c>
      <c r="D18" s="13">
        <v>3463</v>
      </c>
      <c r="E18" s="13">
        <f t="shared" si="0"/>
        <v>-403</v>
      </c>
      <c r="F18" s="12">
        <f t="shared" si="1"/>
        <v>-0.10424211070874288</v>
      </c>
    </row>
    <row r="19" spans="1:6" x14ac:dyDescent="0.25">
      <c r="A19" s="8" t="s">
        <v>18</v>
      </c>
      <c r="B19" s="13">
        <v>2182</v>
      </c>
      <c r="C19" s="13">
        <v>3758</v>
      </c>
      <c r="D19" s="13">
        <v>3367</v>
      </c>
      <c r="E19" s="13">
        <f t="shared" si="0"/>
        <v>-391</v>
      </c>
      <c r="F19" s="12">
        <f t="shared" si="1"/>
        <v>-0.1040447046301224</v>
      </c>
    </row>
    <row r="20" spans="1:6" s="3" customFormat="1" ht="14.4" thickBot="1" x14ac:dyDescent="0.3">
      <c r="A20" s="22" t="s">
        <v>26</v>
      </c>
      <c r="B20" s="18">
        <f>SUM(B6:B19)</f>
        <v>299300</v>
      </c>
      <c r="C20" s="18">
        <f>SUM(C6:C19)</f>
        <v>299400</v>
      </c>
      <c r="D20" s="18">
        <f>SUM(D6:D19)</f>
        <v>304290</v>
      </c>
      <c r="E20" s="21">
        <f t="shared" si="0"/>
        <v>4890</v>
      </c>
      <c r="F20" s="19">
        <f t="shared" si="1"/>
        <v>1.6332665330661321E-2</v>
      </c>
    </row>
    <row r="21" spans="1:6" s="3" customFormat="1" ht="15.6" x14ac:dyDescent="0.25">
      <c r="A21" s="23" t="s">
        <v>27</v>
      </c>
      <c r="B21" s="25"/>
      <c r="C21" s="28">
        <v>1832.3279999999795</v>
      </c>
      <c r="D21" s="25"/>
      <c r="E21" s="26"/>
      <c r="F21" s="27"/>
    </row>
    <row r="22" spans="1:6" s="3" customFormat="1" ht="14.4" thickBot="1" x14ac:dyDescent="0.3">
      <c r="A22" s="24" t="s">
        <v>11</v>
      </c>
      <c r="B22" s="18"/>
      <c r="C22" s="18">
        <v>301232</v>
      </c>
      <c r="D22" s="18"/>
      <c r="E22" s="21"/>
      <c r="F22" s="19"/>
    </row>
    <row r="23" spans="1:6" x14ac:dyDescent="0.25">
      <c r="A23" s="20" t="s">
        <v>10</v>
      </c>
      <c r="B23" s="2" t="s">
        <v>17</v>
      </c>
      <c r="C23" s="2" t="s">
        <v>17</v>
      </c>
      <c r="D23" s="2" t="s">
        <v>17</v>
      </c>
      <c r="E23" s="1" t="s">
        <v>17</v>
      </c>
      <c r="F23" s="1" t="s">
        <v>17</v>
      </c>
    </row>
    <row r="24" spans="1:6" ht="1.5" customHeight="1" x14ac:dyDescent="0.25"/>
    <row r="25" spans="1:6" ht="37.5" customHeight="1" x14ac:dyDescent="0.25">
      <c r="A25" s="29" t="s">
        <v>23</v>
      </c>
      <c r="B25" s="29"/>
      <c r="C25" s="29"/>
      <c r="D25" s="29"/>
      <c r="E25" s="29"/>
      <c r="F25" s="29"/>
    </row>
    <row r="26" spans="1:6" ht="24.75" customHeight="1" x14ac:dyDescent="0.25">
      <c r="A26" s="30" t="s">
        <v>24</v>
      </c>
      <c r="B26" s="30"/>
      <c r="C26" s="30"/>
      <c r="D26" s="30"/>
      <c r="E26" s="30"/>
      <c r="F26" s="30"/>
    </row>
    <row r="27" spans="1:6" x14ac:dyDescent="0.25">
      <c r="F27" s="4"/>
    </row>
    <row r="29" spans="1:6" x14ac:dyDescent="0.25">
      <c r="F29" s="4"/>
    </row>
  </sheetData>
  <mergeCells count="9">
    <mergeCell ref="A25:F25"/>
    <mergeCell ref="A26:F26"/>
    <mergeCell ref="A1:F1"/>
    <mergeCell ref="A2:F2"/>
    <mergeCell ref="E3:F3"/>
    <mergeCell ref="E4:F4"/>
    <mergeCell ref="D3:D5"/>
    <mergeCell ref="C3:C5"/>
    <mergeCell ref="B3:B5"/>
  </mergeCells>
  <phoneticPr fontId="0" type="noConversion"/>
  <pageMargins left="0.75" right="0.75" top="1" bottom="1" header="0.5" footer="0.5"/>
  <pageSetup scale="83" firstPageNumber="8" orientation="portrait" useFirstPageNumber="1" r:id="rId1"/>
  <headerFooter alignWithMargins="0">
    <oddFooter>&amp;C&amp;"Times New Roman,Regular"AOAM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Object Class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jgarnesk</cp:lastModifiedBy>
  <cp:lastPrinted>2010-09-09T16:33:01Z</cp:lastPrinted>
  <dcterms:created xsi:type="dcterms:W3CDTF">2005-02-02T19:59:08Z</dcterms:created>
  <dcterms:modified xsi:type="dcterms:W3CDTF">2013-04-03T20:13:45Z</dcterms:modified>
</cp:coreProperties>
</file>