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2550" windowWidth="8640" windowHeight="6540"/>
  </bookViews>
  <sheets>
    <sheet name="IPA Costs by Approp" sheetId="1" r:id="rId1"/>
  </sheets>
  <calcPr calcId="145621"/>
</workbook>
</file>

<file path=xl/calcChain.xml><?xml version="1.0" encoding="utf-8"?>
<calcChain xmlns="http://schemas.openxmlformats.org/spreadsheetml/2006/main">
  <c r="D17" i="1" l="1"/>
  <c r="E17" i="1" s="1"/>
  <c r="C17" i="1"/>
  <c r="F17" i="1" s="1"/>
  <c r="E16" i="1"/>
  <c r="F16" i="1" s="1"/>
  <c r="B16" i="1"/>
  <c r="B17" i="1" s="1"/>
  <c r="F15" i="1"/>
  <c r="E15" i="1"/>
  <c r="E14" i="1"/>
  <c r="F14" i="1" s="1"/>
  <c r="F13" i="1"/>
  <c r="E13" i="1"/>
  <c r="E11" i="1"/>
  <c r="F11" i="1" s="1"/>
  <c r="B11" i="1"/>
  <c r="E10" i="1"/>
  <c r="F10" i="1" s="1"/>
  <c r="F9" i="1"/>
  <c r="E9" i="1"/>
  <c r="E8" i="1"/>
  <c r="F8" i="1" s="1"/>
  <c r="E6" i="1"/>
  <c r="F6" i="1" s="1"/>
</calcChain>
</file>

<file path=xl/sharedStrings.xml><?xml version="1.0" encoding="utf-8"?>
<sst xmlns="http://schemas.openxmlformats.org/spreadsheetml/2006/main" count="24" uniqueCount="21">
  <si>
    <t>(Dollars in Millions)</t>
  </si>
  <si>
    <t>Amount</t>
  </si>
  <si>
    <t>Percent</t>
  </si>
  <si>
    <t>Totals may not add due to rounding.</t>
  </si>
  <si>
    <t>R&amp;RA</t>
  </si>
  <si>
    <t xml:space="preserve">   IPA Compensation </t>
  </si>
  <si>
    <t xml:space="preserve">   IPA Lost Consultant &amp; Per Diem</t>
  </si>
  <si>
    <t xml:space="preserve">   IPA Travel</t>
  </si>
  <si>
    <t>Subtotal, R&amp;RA Costs</t>
  </si>
  <si>
    <t>EHR</t>
  </si>
  <si>
    <t>Subtotal, EHR Costs</t>
  </si>
  <si>
    <t xml:space="preserve"> </t>
  </si>
  <si>
    <t>IPA Costs by Appropriation</t>
  </si>
  <si>
    <t>FY 2012 
Actual</t>
  </si>
  <si>
    <t>FY 2014
Request</t>
  </si>
  <si>
    <t>FY 2012 Enacted/ Annualized
FY 2013 CR</t>
  </si>
  <si>
    <t xml:space="preserve">  
Change Over 
FY 2012 Enacted</t>
  </si>
  <si>
    <r>
      <t>Total, IPA Costs</t>
    </r>
    <r>
      <rPr>
        <b/>
        <vertAlign val="superscript"/>
        <sz val="10"/>
        <color indexed="8"/>
        <rFont val="Times New Roman"/>
        <family val="1"/>
      </rPr>
      <t>2</t>
    </r>
  </si>
  <si>
    <r>
      <t>Number of IPAs</t>
    </r>
    <r>
      <rPr>
        <vertAlign val="superscript"/>
        <sz val="10"/>
        <color indexed="8"/>
        <rFont val="Times New Roman"/>
        <family val="1"/>
      </rPr>
      <t>1</t>
    </r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</si>
  <si>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Includes 5 IPAs in staff offices (BFA, OIRM and OLPA) funded by Other Program Related Administration and included in General Program and Evaluation (P&amp;E) activities.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</si>
  <si>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The costs associated with the five IPAs in staff offices are included in Other Program Related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</si>
</sst>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5" fillId="0" borderId="0" xfId="0" applyFont="1"/>
    <xf numFmtId="4" fontId="6" fillId="0" borderId="1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165" fontId="2" fillId="0" borderId="6" xfId="2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49" fontId="6" fillId="0" borderId="0" xfId="1" applyNumberFormat="1" applyFont="1" applyBorder="1" applyAlignment="1">
      <alignment horizontal="center"/>
    </xf>
    <xf numFmtId="0" fontId="2" fillId="0" borderId="0" xfId="0" applyFont="1" applyBorder="1"/>
    <xf numFmtId="4" fontId="6" fillId="0" borderId="0" xfId="0" applyNumberFormat="1" applyFont="1" applyBorder="1"/>
    <xf numFmtId="164" fontId="7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2" applyNumberFormat="1" applyFont="1" applyFill="1" applyBorder="1" applyAlignment="1">
      <alignment horizontal="right"/>
    </xf>
    <xf numFmtId="4" fontId="6" fillId="0" borderId="0" xfId="0" applyNumberFormat="1" applyFont="1" applyBorder="1" applyAlignment="1"/>
    <xf numFmtId="166" fontId="7" fillId="0" borderId="0" xfId="0" applyNumberFormat="1" applyFont="1" applyFill="1" applyBorder="1"/>
    <xf numFmtId="166" fontId="2" fillId="0" borderId="0" xfId="0" applyNumberFormat="1" applyFont="1" applyFill="1" applyBorder="1"/>
    <xf numFmtId="4" fontId="6" fillId="0" borderId="3" xfId="0" applyNumberFormat="1" applyFont="1" applyBorder="1"/>
    <xf numFmtId="166" fontId="7" fillId="0" borderId="3" xfId="0" applyNumberFormat="1" applyFont="1" applyFill="1" applyBorder="1"/>
    <xf numFmtId="166" fontId="2" fillId="0" borderId="3" xfId="0" applyNumberFormat="1" applyFont="1" applyFill="1" applyBorder="1"/>
    <xf numFmtId="165" fontId="2" fillId="0" borderId="3" xfId="2" applyNumberFormat="1" applyFont="1" applyFill="1" applyBorder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6" fontId="7" fillId="0" borderId="4" xfId="0" applyNumberFormat="1" applyFont="1" applyFill="1" applyBorder="1"/>
    <xf numFmtId="166" fontId="2" fillId="0" borderId="4" xfId="0" applyNumberFormat="1" applyFont="1" applyFill="1" applyBorder="1"/>
    <xf numFmtId="165" fontId="2" fillId="0" borderId="4" xfId="2" applyNumberFormat="1" applyFont="1" applyFill="1" applyBorder="1" applyAlignment="1">
      <alignment horizontal="right"/>
    </xf>
    <xf numFmtId="4" fontId="8" fillId="0" borderId="5" xfId="0" applyNumberFormat="1" applyFont="1" applyBorder="1"/>
    <xf numFmtId="164" fontId="9" fillId="0" borderId="5" xfId="0" applyNumberFormat="1" applyFont="1" applyFill="1" applyBorder="1"/>
    <xf numFmtId="164" fontId="10" fillId="0" borderId="5" xfId="0" applyNumberFormat="1" applyFont="1" applyFill="1" applyBorder="1"/>
    <xf numFmtId="164" fontId="10" fillId="0" borderId="3" xfId="0" applyNumberFormat="1" applyFont="1" applyFill="1" applyBorder="1"/>
    <xf numFmtId="165" fontId="10" fillId="0" borderId="3" xfId="2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49" fontId="2" fillId="0" borderId="0" xfId="1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4" fontId="11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11" fillId="0" borderId="0" xfId="0" applyNumberFormat="1" applyFont="1" applyBorder="1" applyAlignment="1"/>
    <xf numFmtId="0" fontId="3" fillId="0" borderId="0" xfId="0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zoomScaleNormal="100" workbookViewId="0">
      <selection activeCell="C26" sqref="B26:C26"/>
    </sheetView>
  </sheetViews>
  <sheetFormatPr defaultRowHeight="12.75" x14ac:dyDescent="0.2"/>
  <cols>
    <col min="1" max="1" width="31.7109375" bestFit="1" customWidth="1"/>
    <col min="2" max="2" width="8.28515625" customWidth="1"/>
    <col min="3" max="3" width="11.42578125" customWidth="1"/>
    <col min="4" max="4" width="8" customWidth="1"/>
    <col min="5" max="5" width="7.28515625" bestFit="1" customWidth="1"/>
    <col min="6" max="6" width="6.85546875" bestFit="1" customWidth="1"/>
  </cols>
  <sheetData>
    <row r="1" spans="1:6" ht="14.25" x14ac:dyDescent="0.2">
      <c r="A1" s="39" t="s">
        <v>12</v>
      </c>
      <c r="B1" s="39"/>
      <c r="C1" s="39"/>
      <c r="D1" s="39"/>
      <c r="E1" s="39"/>
      <c r="F1" s="39"/>
    </row>
    <row r="2" spans="1:6" ht="13.5" thickBot="1" x14ac:dyDescent="0.25">
      <c r="A2" s="40" t="s">
        <v>0</v>
      </c>
      <c r="B2" s="40"/>
      <c r="C2" s="40"/>
      <c r="D2" s="40"/>
      <c r="E2" s="40"/>
      <c r="F2" s="40"/>
    </row>
    <row r="3" spans="1:6" ht="26.25" customHeight="1" x14ac:dyDescent="0.2">
      <c r="A3" s="3"/>
      <c r="B3" s="43" t="s">
        <v>13</v>
      </c>
      <c r="C3" s="46" t="s">
        <v>15</v>
      </c>
      <c r="D3" s="43" t="s">
        <v>14</v>
      </c>
      <c r="E3" s="49" t="s">
        <v>16</v>
      </c>
      <c r="F3" s="49"/>
    </row>
    <row r="4" spans="1:6" x14ac:dyDescent="0.2">
      <c r="A4" s="4"/>
      <c r="B4" s="44"/>
      <c r="C4" s="47"/>
      <c r="D4" s="44"/>
      <c r="E4" s="50"/>
      <c r="F4" s="50"/>
    </row>
    <row r="5" spans="1:6" x14ac:dyDescent="0.2">
      <c r="A5" s="5"/>
      <c r="B5" s="45"/>
      <c r="C5" s="48"/>
      <c r="D5" s="45"/>
      <c r="E5" s="32" t="s">
        <v>1</v>
      </c>
      <c r="F5" s="32" t="s">
        <v>2</v>
      </c>
    </row>
    <row r="6" spans="1:6" ht="15.75" x14ac:dyDescent="0.2">
      <c r="A6" s="6" t="s">
        <v>18</v>
      </c>
      <c r="B6" s="33">
        <v>184</v>
      </c>
      <c r="C6" s="7">
        <v>183</v>
      </c>
      <c r="D6" s="7">
        <v>195</v>
      </c>
      <c r="E6" s="7">
        <f>D6-C6</f>
        <v>12</v>
      </c>
      <c r="F6" s="8">
        <f>IF(C6=0,"N/A  ",E6/C6)</f>
        <v>6.5573770491803282E-2</v>
      </c>
    </row>
    <row r="7" spans="1:6" x14ac:dyDescent="0.2">
      <c r="A7" s="9" t="s">
        <v>4</v>
      </c>
      <c r="B7" s="10"/>
      <c r="C7" s="10"/>
      <c r="D7" s="34"/>
      <c r="E7" s="11"/>
      <c r="F7" s="11"/>
    </row>
    <row r="8" spans="1:6" x14ac:dyDescent="0.2">
      <c r="A8" s="12" t="s">
        <v>5</v>
      </c>
      <c r="B8" s="13">
        <v>30.345469999999999</v>
      </c>
      <c r="C8" s="14">
        <v>32.54</v>
      </c>
      <c r="D8" s="35">
        <v>34.68</v>
      </c>
      <c r="E8" s="14">
        <f t="shared" ref="E8:E17" si="0">D8-C8</f>
        <v>2.1400000000000006</v>
      </c>
      <c r="F8" s="15">
        <f t="shared" ref="F8:F17" si="1">IF(C8=0,"N/A  ",E8/C8)</f>
        <v>6.5765212046711763E-2</v>
      </c>
    </row>
    <row r="9" spans="1:6" x14ac:dyDescent="0.2">
      <c r="A9" s="16" t="s">
        <v>6</v>
      </c>
      <c r="B9" s="17">
        <v>3.3523939999999999</v>
      </c>
      <c r="C9" s="18">
        <v>3.54</v>
      </c>
      <c r="D9" s="36">
        <v>3.58</v>
      </c>
      <c r="E9" s="18">
        <f t="shared" si="0"/>
        <v>4.0000000000000036E-2</v>
      </c>
      <c r="F9" s="15">
        <f t="shared" si="1"/>
        <v>1.1299435028248598E-2</v>
      </c>
    </row>
    <row r="10" spans="1:6" ht="13.5" thickBot="1" x14ac:dyDescent="0.25">
      <c r="A10" s="19" t="s">
        <v>7</v>
      </c>
      <c r="B10" s="20">
        <v>3.0602230000000001</v>
      </c>
      <c r="C10" s="21">
        <v>2.14</v>
      </c>
      <c r="D10" s="37">
        <v>2.87</v>
      </c>
      <c r="E10" s="21">
        <f t="shared" si="0"/>
        <v>0.73</v>
      </c>
      <c r="F10" s="22">
        <f t="shared" si="1"/>
        <v>0.34112149532710279</v>
      </c>
    </row>
    <row r="11" spans="1:6" x14ac:dyDescent="0.2">
      <c r="A11" s="12" t="s">
        <v>8</v>
      </c>
      <c r="B11" s="17">
        <f>+SUM(B8:B10)</f>
        <v>36.758086999999996</v>
      </c>
      <c r="C11" s="18">
        <v>38.22</v>
      </c>
      <c r="D11" s="18">
        <v>41.13</v>
      </c>
      <c r="E11" s="18">
        <f t="shared" si="0"/>
        <v>2.9100000000000037</v>
      </c>
      <c r="F11" s="15">
        <f t="shared" si="1"/>
        <v>7.6138147566719092E-2</v>
      </c>
    </row>
    <row r="12" spans="1:6" x14ac:dyDescent="0.2">
      <c r="A12" s="12" t="s">
        <v>9</v>
      </c>
      <c r="B12" s="23"/>
      <c r="C12" s="18"/>
      <c r="D12" s="18"/>
      <c r="E12" s="18"/>
      <c r="F12" s="15"/>
    </row>
    <row r="13" spans="1:6" x14ac:dyDescent="0.2">
      <c r="A13" s="12" t="s">
        <v>5</v>
      </c>
      <c r="B13" s="17">
        <v>4.7955019999999999</v>
      </c>
      <c r="C13" s="18">
        <v>5.36</v>
      </c>
      <c r="D13" s="18">
        <v>5.53</v>
      </c>
      <c r="E13" s="18">
        <f t="shared" si="0"/>
        <v>0.16999999999999993</v>
      </c>
      <c r="F13" s="15">
        <f t="shared" si="1"/>
        <v>3.1716417910447749E-2</v>
      </c>
    </row>
    <row r="14" spans="1:6" x14ac:dyDescent="0.2">
      <c r="A14" s="16" t="s">
        <v>6</v>
      </c>
      <c r="B14" s="17">
        <v>0.65115000000000001</v>
      </c>
      <c r="C14" s="18">
        <v>0.75</v>
      </c>
      <c r="D14" s="18">
        <v>0.78</v>
      </c>
      <c r="E14" s="18">
        <f t="shared" si="0"/>
        <v>3.0000000000000027E-2</v>
      </c>
      <c r="F14" s="15">
        <f t="shared" si="1"/>
        <v>4.0000000000000036E-2</v>
      </c>
    </row>
    <row r="15" spans="1:6" ht="13.5" thickBot="1" x14ac:dyDescent="0.25">
      <c r="A15" s="19" t="s">
        <v>7</v>
      </c>
      <c r="B15" s="20">
        <v>0.42765999999999998</v>
      </c>
      <c r="C15" s="21">
        <v>0.18</v>
      </c>
      <c r="D15" s="21">
        <v>0.23</v>
      </c>
      <c r="E15" s="21">
        <f t="shared" si="0"/>
        <v>5.0000000000000017E-2</v>
      </c>
      <c r="F15" s="22">
        <f t="shared" si="1"/>
        <v>0.2777777777777779</v>
      </c>
    </row>
    <row r="16" spans="1:6" x14ac:dyDescent="0.2">
      <c r="A16" s="12" t="s">
        <v>10</v>
      </c>
      <c r="B16" s="24">
        <f>+SUM(B13:B15)</f>
        <v>5.8743120000000006</v>
      </c>
      <c r="C16" s="25">
        <v>6.29</v>
      </c>
      <c r="D16" s="25">
        <v>6.54</v>
      </c>
      <c r="E16" s="25">
        <f t="shared" si="0"/>
        <v>0.25</v>
      </c>
      <c r="F16" s="26">
        <f t="shared" si="1"/>
        <v>3.9745627980922099E-2</v>
      </c>
    </row>
    <row r="17" spans="1:6" s="2" customFormat="1" ht="16.5" thickBot="1" x14ac:dyDescent="0.25">
      <c r="A17" s="27" t="s">
        <v>17</v>
      </c>
      <c r="B17" s="28">
        <f>SUM(B16,B11)</f>
        <v>42.632398999999999</v>
      </c>
      <c r="C17" s="29">
        <f t="shared" ref="C17:D17" si="2">SUM(C16,C11)</f>
        <v>44.51</v>
      </c>
      <c r="D17" s="29">
        <f t="shared" si="2"/>
        <v>47.67</v>
      </c>
      <c r="E17" s="30">
        <f t="shared" si="0"/>
        <v>3.1600000000000037</v>
      </c>
      <c r="F17" s="31">
        <f t="shared" si="1"/>
        <v>7.0995281959110396E-2</v>
      </c>
    </row>
    <row r="18" spans="1:6" x14ac:dyDescent="0.2">
      <c r="A18" s="41" t="s">
        <v>3</v>
      </c>
      <c r="B18" s="42"/>
      <c r="C18" s="42"/>
      <c r="D18" s="42"/>
    </row>
    <row r="19" spans="1:6" ht="24.75" customHeight="1" x14ac:dyDescent="0.2">
      <c r="A19" s="38" t="s">
        <v>19</v>
      </c>
      <c r="B19" s="38"/>
      <c r="C19" s="38"/>
      <c r="D19" s="38"/>
      <c r="E19" s="38"/>
      <c r="F19" s="38"/>
    </row>
    <row r="20" spans="1:6" ht="29.25" customHeight="1" x14ac:dyDescent="0.2">
      <c r="A20" s="38" t="s">
        <v>20</v>
      </c>
      <c r="B20" s="38"/>
      <c r="C20" s="38"/>
      <c r="D20" s="38"/>
      <c r="E20" s="38"/>
      <c r="F20" s="38"/>
    </row>
    <row r="21" spans="1:6" x14ac:dyDescent="0.2">
      <c r="D21" s="1" t="s">
        <v>11</v>
      </c>
    </row>
    <row r="27" spans="1:6" ht="13.15" customHeight="1" x14ac:dyDescent="0.2"/>
    <row r="28" spans="1:6" ht="13.15" customHeight="1" x14ac:dyDescent="0.2"/>
    <row r="29" spans="1:6" ht="13.15" customHeight="1" x14ac:dyDescent="0.2"/>
    <row r="30" spans="1:6" ht="13.15" customHeight="1" x14ac:dyDescent="0.2"/>
  </sheetData>
  <mergeCells count="9">
    <mergeCell ref="A20:F20"/>
    <mergeCell ref="A19:F19"/>
    <mergeCell ref="A1:F1"/>
    <mergeCell ref="A2:F2"/>
    <mergeCell ref="A18:D18"/>
    <mergeCell ref="B3:B5"/>
    <mergeCell ref="C3:C5"/>
    <mergeCell ref="D3:D5"/>
    <mergeCell ref="E3:F4"/>
  </mergeCells>
  <phoneticPr fontId="3" type="noConversion"/>
  <printOptions horizontalCentered="1"/>
  <pageMargins left="0.75" right="0.75" top="1" bottom="1" header="0.5" footer="0.5"/>
  <pageSetup scale="83" firstPageNumber="11" orientation="portrait" useFirstPageNumber="1" r:id="rId1"/>
  <headerFooter alignWithMargins="0">
    <oddFooter>&amp;C&amp;"Times New Roman,Regular"Model Organization - 11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IPA Costs by Approp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coxenrid</cp:lastModifiedBy>
  <cp:lastPrinted>2011-08-26T17:49:04Z</cp:lastPrinted>
  <dcterms:created xsi:type="dcterms:W3CDTF">2009-03-10T20:15:50Z</dcterms:created>
  <dcterms:modified xsi:type="dcterms:W3CDTF">2013-04-04T12:25:28Z</dcterms:modified>
</cp:coreProperties>
</file>