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4" windowWidth="22980" windowHeight="9528"/>
  </bookViews>
  <sheets>
    <sheet name="BCS Funding" sheetId="1" r:id="rId1"/>
  </sheets>
  <calcPr calcId="145621"/>
</workbook>
</file>

<file path=xl/calcChain.xml><?xml version="1.0" encoding="utf-8"?>
<calcChain xmlns="http://schemas.openxmlformats.org/spreadsheetml/2006/main">
  <c r="E14" i="1" l="1"/>
  <c r="F14" i="1" s="1"/>
  <c r="E13" i="1"/>
  <c r="F13" i="1" s="1"/>
  <c r="D13" i="1"/>
  <c r="C13" i="1"/>
  <c r="C6" i="1" s="1"/>
  <c r="E12" i="1"/>
  <c r="F12" i="1" s="1"/>
  <c r="E11" i="1"/>
  <c r="F11" i="1" s="1"/>
  <c r="E10" i="1"/>
  <c r="F10" i="1" s="1"/>
  <c r="D9" i="1"/>
  <c r="E9" i="1" s="1"/>
  <c r="C9" i="1"/>
  <c r="B9" i="1"/>
  <c r="E8" i="1"/>
  <c r="F8" i="1" s="1"/>
  <c r="F7" i="1"/>
  <c r="E7" i="1"/>
  <c r="D6" i="1"/>
  <c r="B6" i="1"/>
  <c r="E6" i="1" l="1"/>
  <c r="F6" i="1" s="1"/>
  <c r="F9" i="1"/>
</calcChain>
</file>

<file path=xl/sharedStrings.xml><?xml version="1.0" encoding="utf-8"?>
<sst xmlns="http://schemas.openxmlformats.org/spreadsheetml/2006/main" count="19" uniqueCount="19">
  <si>
    <t>(Dollars in Millions)</t>
  </si>
  <si>
    <t>FY 2012
 Enacted/
Annualized
 FY 2013 CR</t>
  </si>
  <si>
    <t>Amount</t>
  </si>
  <si>
    <t>Percent</t>
  </si>
  <si>
    <t>Totals may not add due to rounding.</t>
  </si>
  <si>
    <t>FY 2012 Actual</t>
  </si>
  <si>
    <t>CAREER</t>
  </si>
  <si>
    <t>FY 2014
Request</t>
  </si>
  <si>
    <t>Change Over</t>
  </si>
  <si>
    <t>FY 2012 Enacted</t>
  </si>
  <si>
    <t xml:space="preserve">Research </t>
  </si>
  <si>
    <t>Centers Funding (total)</t>
  </si>
  <si>
    <t xml:space="preserve">Education </t>
  </si>
  <si>
    <t>Infrastructure</t>
  </si>
  <si>
    <t>Research Resources</t>
  </si>
  <si>
    <t>BCS Funding</t>
  </si>
  <si>
    <t>Total, BCS</t>
  </si>
  <si>
    <t>Science of Learning Centers</t>
  </si>
  <si>
    <t>Nanoscale Science &amp; 
   Engineering Centers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</si>
</sst>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\-#,##0.00;&quot;-&quot;??"/>
    <numFmt numFmtId="165" formatCode="&quot;$&quot;#,##0.00;\-&quot;$&quot;#,##0.00;&quot;-&quot;??"/>
    <numFmt numFmtId="166" formatCode="0.0%;\-0.0%;&quot;-&quot;??"/>
  </numFmts>
  <fonts count="7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/>
    </xf>
    <xf numFmtId="166" fontId="3" fillId="0" borderId="0" xfId="1" applyNumberFormat="1" applyFont="1" applyBorder="1" applyAlignment="1">
      <alignment horizontal="right" vertical="top"/>
    </xf>
    <xf numFmtId="0" fontId="3" fillId="0" borderId="3" xfId="0" applyFont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3" fillId="0" borderId="3" xfId="0" applyFont="1" applyBorder="1" applyAlignment="1">
      <alignment horizontal="right"/>
    </xf>
    <xf numFmtId="0" fontId="3" fillId="0" borderId="2" xfId="0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right" wrapText="1"/>
    </xf>
    <xf numFmtId="164" fontId="3" fillId="0" borderId="0" xfId="0" applyNumberFormat="1" applyFont="1" applyFill="1" applyBorder="1" applyAlignment="1">
      <alignment horizontal="right" vertical="top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164" fontId="3" fillId="0" borderId="0" xfId="0" applyNumberFormat="1" applyFont="1" applyFill="1" applyBorder="1" applyAlignment="1">
      <alignment horizontal="center"/>
    </xf>
    <xf numFmtId="166" fontId="4" fillId="0" borderId="0" xfId="1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4" fillId="0" borderId="5" xfId="0" applyFont="1" applyBorder="1" applyAlignment="1">
      <alignment wrapText="1"/>
    </xf>
    <xf numFmtId="165" fontId="4" fillId="0" borderId="5" xfId="0" applyNumberFormat="1" applyFont="1" applyBorder="1" applyAlignment="1">
      <alignment horizontal="right" vertical="top"/>
    </xf>
    <xf numFmtId="166" fontId="4" fillId="0" borderId="5" xfId="1" applyNumberFormat="1" applyFont="1" applyBorder="1" applyAlignment="1">
      <alignment horizontal="right" vertical="top"/>
    </xf>
    <xf numFmtId="0" fontId="4" fillId="0" borderId="0" xfId="0" applyFont="1" applyFill="1" applyBorder="1" applyAlignment="1">
      <alignment vertical="top" wrapText="1"/>
    </xf>
    <xf numFmtId="164" fontId="4" fillId="0" borderId="0" xfId="0" applyNumberFormat="1" applyFont="1" applyFill="1" applyBorder="1" applyAlignment="1">
      <alignment horizontal="right" vertical="top"/>
    </xf>
    <xf numFmtId="166" fontId="4" fillId="0" borderId="4" xfId="1" applyNumberFormat="1" applyFont="1" applyBorder="1" applyAlignment="1">
      <alignment horizontal="right" vertical="top"/>
    </xf>
    <xf numFmtId="0" fontId="3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 indent="1"/>
    </xf>
    <xf numFmtId="0" fontId="6" fillId="0" borderId="0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showGridLines="0" tabSelected="1" workbookViewId="0">
      <selection activeCell="A17" sqref="A17"/>
    </sheetView>
  </sheetViews>
  <sheetFormatPr defaultRowHeight="13.8" x14ac:dyDescent="0.25"/>
  <cols>
    <col min="1" max="1" width="25.33203125" customWidth="1"/>
    <col min="3" max="3" width="11.77734375" customWidth="1"/>
  </cols>
  <sheetData>
    <row r="1" spans="1:6" x14ac:dyDescent="0.25">
      <c r="A1" s="16" t="s">
        <v>15</v>
      </c>
      <c r="B1" s="16"/>
      <c r="C1" s="16"/>
      <c r="D1" s="16"/>
      <c r="E1" s="17"/>
      <c r="F1" s="17"/>
    </row>
    <row r="2" spans="1:6" ht="14.4" thickBot="1" x14ac:dyDescent="0.3">
      <c r="A2" s="5" t="s">
        <v>0</v>
      </c>
      <c r="B2" s="6"/>
      <c r="C2" s="6"/>
      <c r="D2" s="6"/>
      <c r="E2" s="7"/>
      <c r="F2" s="7"/>
    </row>
    <row r="3" spans="1:6" ht="28.2" customHeight="1" x14ac:dyDescent="0.25">
      <c r="A3" s="1"/>
      <c r="B3" s="18" t="s">
        <v>5</v>
      </c>
      <c r="C3" s="19" t="s">
        <v>1</v>
      </c>
      <c r="D3" s="9" t="s">
        <v>7</v>
      </c>
      <c r="E3" s="14" t="s">
        <v>8</v>
      </c>
      <c r="F3" s="14"/>
    </row>
    <row r="4" spans="1:6" x14ac:dyDescent="0.25">
      <c r="A4" s="12"/>
      <c r="B4" s="13"/>
      <c r="C4" s="19"/>
      <c r="D4" s="19"/>
      <c r="E4" s="14" t="s">
        <v>9</v>
      </c>
      <c r="F4" s="14"/>
    </row>
    <row r="5" spans="1:6" x14ac:dyDescent="0.25">
      <c r="A5" s="4"/>
      <c r="B5" s="8"/>
      <c r="C5" s="10"/>
      <c r="D5" s="10"/>
      <c r="E5" s="2" t="s">
        <v>2</v>
      </c>
      <c r="F5" s="2" t="s">
        <v>3</v>
      </c>
    </row>
    <row r="6" spans="1:6" x14ac:dyDescent="0.25">
      <c r="A6" s="20" t="s">
        <v>16</v>
      </c>
      <c r="B6" s="21">
        <f>SUM(B7,B12,B13)</f>
        <v>92.472000000000008</v>
      </c>
      <c r="C6" s="21">
        <f>SUM(C7,C12,C13)</f>
        <v>92.690000000000012</v>
      </c>
      <c r="D6" s="21">
        <f>SUM(D7,D12,D13)</f>
        <v>97.429999999999993</v>
      </c>
      <c r="E6" s="21">
        <f>D6-C6</f>
        <v>4.7399999999999807</v>
      </c>
      <c r="F6" s="22">
        <f>IF(C6=0,"N/A  ",E6/C6)</f>
        <v>5.1138202610853167E-2</v>
      </c>
    </row>
    <row r="7" spans="1:6" x14ac:dyDescent="0.25">
      <c r="A7" s="23" t="s">
        <v>10</v>
      </c>
      <c r="B7" s="24">
        <v>87.777000000000001</v>
      </c>
      <c r="C7" s="24">
        <v>89.73</v>
      </c>
      <c r="D7" s="24">
        <v>93.77</v>
      </c>
      <c r="E7" s="24">
        <f>D7-C7</f>
        <v>4.039999999999992</v>
      </c>
      <c r="F7" s="25">
        <f t="shared" ref="F7:F14" si="0">IF(C7=0,"N/A  ",E7/C7)</f>
        <v>4.5023960771202402E-2</v>
      </c>
    </row>
    <row r="8" spans="1:6" x14ac:dyDescent="0.25">
      <c r="A8" s="26" t="s">
        <v>6</v>
      </c>
      <c r="B8" s="11">
        <v>5.54</v>
      </c>
      <c r="C8" s="11">
        <v>2.82</v>
      </c>
      <c r="D8" s="11">
        <v>3.11</v>
      </c>
      <c r="E8" s="11">
        <f>D8-C8</f>
        <v>0.29000000000000004</v>
      </c>
      <c r="F8" s="3">
        <f t="shared" si="0"/>
        <v>0.10283687943262414</v>
      </c>
    </row>
    <row r="9" spans="1:6" x14ac:dyDescent="0.25">
      <c r="A9" s="26" t="s">
        <v>11</v>
      </c>
      <c r="B9" s="11">
        <f>SUM(B10:B11)</f>
        <v>5.05</v>
      </c>
      <c r="C9" s="11">
        <f t="shared" ref="C9:D9" si="1">SUM(C10:C11)</f>
        <v>5.7799999999999994</v>
      </c>
      <c r="D9" s="11">
        <f t="shared" si="1"/>
        <v>5.7799999999999994</v>
      </c>
      <c r="E9" s="11">
        <f t="shared" ref="E9:E14" si="2">D9-C9</f>
        <v>0</v>
      </c>
      <c r="F9" s="3">
        <f t="shared" si="0"/>
        <v>0</v>
      </c>
    </row>
    <row r="10" spans="1:6" ht="26.4" x14ac:dyDescent="0.25">
      <c r="A10" s="27" t="s">
        <v>18</v>
      </c>
      <c r="B10" s="11">
        <v>0.18</v>
      </c>
      <c r="C10" s="11">
        <v>0.18</v>
      </c>
      <c r="D10" s="11">
        <v>0.18</v>
      </c>
      <c r="E10" s="11">
        <f t="shared" si="2"/>
        <v>0</v>
      </c>
      <c r="F10" s="3">
        <f t="shared" si="0"/>
        <v>0</v>
      </c>
    </row>
    <row r="11" spans="1:6" x14ac:dyDescent="0.25">
      <c r="A11" s="27" t="s">
        <v>17</v>
      </c>
      <c r="B11" s="11">
        <v>4.87</v>
      </c>
      <c r="C11" s="11">
        <v>5.6</v>
      </c>
      <c r="D11" s="11">
        <v>5.6</v>
      </c>
      <c r="E11" s="11">
        <f t="shared" si="2"/>
        <v>0</v>
      </c>
      <c r="F11" s="3">
        <f t="shared" si="0"/>
        <v>0</v>
      </c>
    </row>
    <row r="12" spans="1:6" x14ac:dyDescent="0.25">
      <c r="A12" s="23" t="s">
        <v>12</v>
      </c>
      <c r="B12" s="24">
        <v>3.56</v>
      </c>
      <c r="C12" s="24">
        <v>2.92</v>
      </c>
      <c r="D12" s="24">
        <v>2.52</v>
      </c>
      <c r="E12" s="24">
        <f t="shared" si="2"/>
        <v>-0.39999999999999991</v>
      </c>
      <c r="F12" s="15">
        <f t="shared" si="0"/>
        <v>-0.13698630136986298</v>
      </c>
    </row>
    <row r="13" spans="1:6" x14ac:dyDescent="0.25">
      <c r="A13" s="23" t="s">
        <v>13</v>
      </c>
      <c r="B13" s="24">
        <v>1.135</v>
      </c>
      <c r="C13" s="24">
        <f t="shared" ref="C13:D13" si="3">C14</f>
        <v>0.04</v>
      </c>
      <c r="D13" s="24">
        <f t="shared" si="3"/>
        <v>1.1399999999999999</v>
      </c>
      <c r="E13" s="24">
        <f t="shared" si="2"/>
        <v>1.0999999999999999</v>
      </c>
      <c r="F13" s="15">
        <f t="shared" si="0"/>
        <v>27.499999999999996</v>
      </c>
    </row>
    <row r="14" spans="1:6" ht="14.4" thickBot="1" x14ac:dyDescent="0.3">
      <c r="A14" s="28" t="s">
        <v>14</v>
      </c>
      <c r="B14" s="11">
        <v>1.1399999999999999</v>
      </c>
      <c r="C14" s="11">
        <v>0.04</v>
      </c>
      <c r="D14" s="11">
        <v>1.1399999999999999</v>
      </c>
      <c r="E14" s="11">
        <f t="shared" si="2"/>
        <v>1.0999999999999999</v>
      </c>
      <c r="F14" s="3">
        <f t="shared" si="0"/>
        <v>27.499999999999996</v>
      </c>
    </row>
    <row r="15" spans="1:6" x14ac:dyDescent="0.25">
      <c r="A15" s="29" t="s">
        <v>4</v>
      </c>
      <c r="B15" s="29"/>
      <c r="C15" s="29"/>
      <c r="D15" s="29"/>
      <c r="E15" s="29"/>
      <c r="F15" s="29"/>
    </row>
  </sheetData>
  <mergeCells count="8">
    <mergeCell ref="B3:B5"/>
    <mergeCell ref="C3:C5"/>
    <mergeCell ref="D3:D5"/>
    <mergeCell ref="E4:F4"/>
    <mergeCell ref="A15:F15"/>
    <mergeCell ref="A1:F1"/>
    <mergeCell ref="A2:F2"/>
    <mergeCell ref="E3:F3"/>
  </mergeCells>
  <pageMargins left="0.7" right="0.7" top="0.75" bottom="0.75" header="0.3" footer="0.3"/>
  <ignoredErrors>
    <ignoredError sqref="B9:D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BCS Funding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tjones</cp:lastModifiedBy>
  <dcterms:created xsi:type="dcterms:W3CDTF">2013-04-04T11:41:57Z</dcterms:created>
  <dcterms:modified xsi:type="dcterms:W3CDTF">2013-04-04T11:59:51Z</dcterms:modified>
</cp:coreProperties>
</file>