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640" activeTab="0"/>
  </bookViews>
  <sheets>
    <sheet name="EHR by SOG-IC" sheetId="1" r:id="rId1"/>
  </sheets>
  <definedNames>
    <definedName name="_xlnm.Print_Area" localSheetId="0">'EHR by SOG-IC'!$A$1:$F$24</definedName>
  </definedNames>
  <calcPr fullCalcOnLoad="1"/>
</workbook>
</file>

<file path=xl/sharedStrings.xml><?xml version="1.0" encoding="utf-8"?>
<sst xmlns="http://schemas.openxmlformats.org/spreadsheetml/2006/main" count="26" uniqueCount="25">
  <si>
    <t>Education and Human Resources</t>
  </si>
  <si>
    <t>By Strategic Outcome Goal and Investment Category</t>
  </si>
  <si>
    <t>(Dollars in Millions)</t>
  </si>
  <si>
    <t>FY 2005</t>
  </si>
  <si>
    <t>Change over</t>
  </si>
  <si>
    <t>FY 2004</t>
  </si>
  <si>
    <t>Current</t>
  </si>
  <si>
    <t>FY 2006</t>
  </si>
  <si>
    <t>Actual</t>
  </si>
  <si>
    <t>Plan</t>
  </si>
  <si>
    <t>Request</t>
  </si>
  <si>
    <t>Amount</t>
  </si>
  <si>
    <t>Percent</t>
  </si>
  <si>
    <t>People</t>
  </si>
  <si>
    <t>Individuals</t>
  </si>
  <si>
    <t>Institutions</t>
  </si>
  <si>
    <t>Collaborations</t>
  </si>
  <si>
    <t>Ideas</t>
  </si>
  <si>
    <t>Fundamental Science and Engineering</t>
  </si>
  <si>
    <t>Capability Enhancement</t>
  </si>
  <si>
    <t>Tools</t>
  </si>
  <si>
    <t>Infrastructure and Instrumentation</t>
  </si>
  <si>
    <t>Organizational Excellence</t>
  </si>
  <si>
    <t>Total, EHR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</si>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</sst>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&quot;$&quot;#,##0.00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0" fontId="7" fillId="0" borderId="2" xfId="0" applyFont="1" applyBorder="1" applyAlignment="1">
      <alignment/>
    </xf>
    <xf numFmtId="164" fontId="7" fillId="0" borderId="2" xfId="15" applyNumberFormat="1" applyFont="1" applyBorder="1" applyAlignment="1">
      <alignment/>
    </xf>
    <xf numFmtId="49" fontId="7" fillId="0" borderId="2" xfId="15" applyNumberFormat="1" applyFont="1" applyBorder="1" applyAlignment="1">
      <alignment horizontal="right"/>
    </xf>
    <xf numFmtId="164" fontId="7" fillId="0" borderId="2" xfId="15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9" fontId="7" fillId="0" borderId="0" xfId="15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3" xfId="0" applyFont="1" applyBorder="1" applyAlignment="1">
      <alignment/>
    </xf>
    <xf numFmtId="49" fontId="7" fillId="0" borderId="3" xfId="15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49" fontId="6" fillId="0" borderId="0" xfId="15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2" fontId="6" fillId="0" borderId="0" xfId="15" applyNumberFormat="1" applyFont="1" applyBorder="1" applyAlignment="1">
      <alignment horizontal="right"/>
    </xf>
    <xf numFmtId="165" fontId="6" fillId="0" borderId="0" xfId="19" applyNumberFormat="1" applyFont="1" applyAlignment="1">
      <alignment/>
    </xf>
    <xf numFmtId="2" fontId="6" fillId="0" borderId="3" xfId="15" applyNumberFormat="1" applyFont="1" applyBorder="1" applyAlignment="1">
      <alignment horizontal="right"/>
    </xf>
    <xf numFmtId="4" fontId="6" fillId="0" borderId="3" xfId="15" applyNumberFormat="1" applyFont="1" applyBorder="1" applyAlignment="1">
      <alignment horizontal="right"/>
    </xf>
    <xf numFmtId="165" fontId="6" fillId="0" borderId="3" xfId="19" applyNumberFormat="1" applyFont="1" applyBorder="1" applyAlignment="1">
      <alignment/>
    </xf>
    <xf numFmtId="2" fontId="6" fillId="0" borderId="0" xfId="15" applyNumberFormat="1" applyFont="1" applyBorder="1" applyAlignment="1" applyProtection="1">
      <alignment horizontal="right"/>
      <protection locked="0"/>
    </xf>
    <xf numFmtId="2" fontId="6" fillId="0" borderId="4" xfId="15" applyNumberFormat="1" applyFont="1" applyBorder="1" applyAlignment="1" applyProtection="1">
      <alignment horizontal="right"/>
      <protection locked="0"/>
    </xf>
    <xf numFmtId="165" fontId="6" fillId="0" borderId="0" xfId="19" applyNumberFormat="1" applyFont="1" applyBorder="1" applyAlignment="1">
      <alignment horizontal="right"/>
    </xf>
    <xf numFmtId="0" fontId="8" fillId="0" borderId="3" xfId="0" applyFont="1" applyBorder="1" applyAlignment="1">
      <alignment/>
    </xf>
    <xf numFmtId="0" fontId="9" fillId="0" borderId="1" xfId="0" applyFont="1" applyBorder="1" applyAlignment="1">
      <alignment/>
    </xf>
    <xf numFmtId="166" fontId="6" fillId="0" borderId="1" xfId="15" applyNumberFormat="1" applyFont="1" applyBorder="1" applyAlignment="1">
      <alignment horizontal="right"/>
    </xf>
    <xf numFmtId="165" fontId="6" fillId="0" borderId="5" xfId="19" applyNumberFormat="1" applyFont="1" applyBorder="1" applyAlignment="1">
      <alignment/>
    </xf>
    <xf numFmtId="4" fontId="10" fillId="0" borderId="0" xfId="15" applyNumberFormat="1" applyFont="1" applyAlignment="1">
      <alignment/>
    </xf>
    <xf numFmtId="166" fontId="4" fillId="0" borderId="2" xfId="15" applyNumberFormat="1" applyFont="1" applyBorder="1" applyAlignment="1">
      <alignment/>
    </xf>
    <xf numFmtId="4" fontId="10" fillId="0" borderId="2" xfId="15" applyNumberFormat="1" applyFont="1" applyBorder="1" applyAlignment="1">
      <alignment/>
    </xf>
    <xf numFmtId="0" fontId="11" fillId="0" borderId="0" xfId="0" applyFont="1" applyAlignment="1">
      <alignment/>
    </xf>
    <xf numFmtId="49" fontId="7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2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32.28125" style="3" customWidth="1"/>
    <col min="2" max="2" width="8.7109375" style="8" customWidth="1"/>
    <col min="3" max="3" width="8.28125" style="8" customWidth="1"/>
    <col min="4" max="4" width="9.00390625" style="8" customWidth="1"/>
    <col min="5" max="5" width="8.421875" style="8" customWidth="1"/>
    <col min="6" max="6" width="8.8515625" style="8" customWidth="1"/>
    <col min="7" max="7" width="8.7109375" style="8" customWidth="1"/>
    <col min="8" max="8" width="7.8515625" style="8" customWidth="1"/>
    <col min="9" max="9" width="7.57421875" style="8" customWidth="1"/>
    <col min="10" max="10" width="7.7109375" style="8" customWidth="1"/>
    <col min="11" max="11" width="6.140625" style="3" hidden="1" customWidth="1"/>
    <col min="12" max="16384" width="9.140625" style="3" customWidth="1"/>
  </cols>
  <sheetData>
    <row r="1" spans="1:10" ht="18.75">
      <c r="A1" s="41" t="s">
        <v>0</v>
      </c>
      <c r="B1" s="41"/>
      <c r="C1" s="41"/>
      <c r="D1" s="41"/>
      <c r="E1" s="41"/>
      <c r="F1" s="41"/>
      <c r="G1" s="1"/>
      <c r="H1" s="1"/>
      <c r="I1" s="1"/>
      <c r="J1" s="2"/>
    </row>
    <row r="2" spans="1:10" ht="13.5" customHeight="1">
      <c r="A2" s="41" t="s">
        <v>1</v>
      </c>
      <c r="B2" s="41"/>
      <c r="C2" s="41"/>
      <c r="D2" s="41"/>
      <c r="E2" s="41"/>
      <c r="F2" s="41"/>
      <c r="G2" s="1"/>
      <c r="H2" s="1"/>
      <c r="I2" s="1"/>
      <c r="J2" s="2"/>
    </row>
    <row r="3" spans="1:10" ht="15">
      <c r="A3" s="42" t="s">
        <v>2</v>
      </c>
      <c r="B3" s="42"/>
      <c r="C3" s="42"/>
      <c r="D3" s="42"/>
      <c r="E3" s="42"/>
      <c r="F3" s="42"/>
      <c r="G3" s="4"/>
      <c r="H3" s="4"/>
      <c r="I3" s="4"/>
      <c r="J3" s="4"/>
    </row>
    <row r="4" spans="1:11" ht="6" customHeight="1" thickBot="1">
      <c r="A4" s="6"/>
      <c r="B4" s="7"/>
      <c r="C4" s="7"/>
      <c r="D4" s="7"/>
      <c r="E4" s="7"/>
      <c r="F4" s="7"/>
      <c r="G4" s="7"/>
      <c r="H4" s="7"/>
      <c r="I4" s="7"/>
      <c r="K4" s="5"/>
    </row>
    <row r="5" spans="1:10" ht="17.25" customHeight="1">
      <c r="A5" s="9"/>
      <c r="B5" s="10"/>
      <c r="C5" s="11" t="s">
        <v>3</v>
      </c>
      <c r="D5" s="12"/>
      <c r="E5" s="43" t="s">
        <v>4</v>
      </c>
      <c r="F5" s="43"/>
      <c r="G5" s="6"/>
      <c r="H5" s="3"/>
      <c r="I5" s="3"/>
      <c r="J5" s="3"/>
    </row>
    <row r="6" spans="1:10" ht="15.75" customHeight="1">
      <c r="A6" s="13"/>
      <c r="B6" s="14" t="s">
        <v>5</v>
      </c>
      <c r="C6" s="14" t="s">
        <v>6</v>
      </c>
      <c r="D6" s="14" t="s">
        <v>7</v>
      </c>
      <c r="E6" s="40" t="s">
        <v>3</v>
      </c>
      <c r="F6" s="40"/>
      <c r="G6" s="15"/>
      <c r="H6" s="3"/>
      <c r="I6" s="3"/>
      <c r="J6" s="3"/>
    </row>
    <row r="7" spans="1:10" ht="17.25" customHeight="1">
      <c r="A7" s="16"/>
      <c r="B7" s="17" t="s">
        <v>8</v>
      </c>
      <c r="C7" s="17" t="s">
        <v>9</v>
      </c>
      <c r="D7" s="17" t="s">
        <v>10</v>
      </c>
      <c r="E7" s="17" t="s">
        <v>11</v>
      </c>
      <c r="F7" s="17" t="s">
        <v>12</v>
      </c>
      <c r="G7" s="18"/>
      <c r="H7" s="3"/>
      <c r="I7" s="3"/>
      <c r="J7" s="3"/>
    </row>
    <row r="8" spans="1:7" s="22" customFormat="1" ht="17.25" customHeight="1">
      <c r="A8" s="19" t="s">
        <v>13</v>
      </c>
      <c r="B8" s="20"/>
      <c r="C8" s="20"/>
      <c r="D8" s="20"/>
      <c r="E8" s="20"/>
      <c r="F8" s="20"/>
      <c r="G8" s="21"/>
    </row>
    <row r="9" spans="1:6" s="22" customFormat="1" ht="15">
      <c r="A9" s="23" t="s">
        <v>14</v>
      </c>
      <c r="B9" s="24">
        <v>242.69</v>
      </c>
      <c r="C9" s="24">
        <v>237.57</v>
      </c>
      <c r="D9" s="24">
        <v>206.23</v>
      </c>
      <c r="E9" s="24">
        <f>D9-C9</f>
        <v>-31.340000000000003</v>
      </c>
      <c r="F9" s="25">
        <f>E9/C9</f>
        <v>-0.13191901334343564</v>
      </c>
    </row>
    <row r="10" spans="1:6" s="22" customFormat="1" ht="15">
      <c r="A10" s="23" t="s">
        <v>15</v>
      </c>
      <c r="B10" s="24">
        <v>140.08</v>
      </c>
      <c r="C10" s="24">
        <v>137.27</v>
      </c>
      <c r="D10" s="24">
        <v>118.34</v>
      </c>
      <c r="E10" s="24">
        <f>D10-C10</f>
        <v>-18.930000000000007</v>
      </c>
      <c r="F10" s="25">
        <f>E10/C10</f>
        <v>-0.13790340205434548</v>
      </c>
    </row>
    <row r="11" spans="1:6" s="22" customFormat="1" ht="15">
      <c r="A11" s="23" t="s">
        <v>16</v>
      </c>
      <c r="B11" s="26">
        <v>363.55</v>
      </c>
      <c r="C11" s="26">
        <v>275.14</v>
      </c>
      <c r="D11" s="27">
        <v>244.27</v>
      </c>
      <c r="E11" s="26">
        <f>D11-C11</f>
        <v>-30.869999999999976</v>
      </c>
      <c r="F11" s="28">
        <f>E11/C11</f>
        <v>-0.11219742676455614</v>
      </c>
    </row>
    <row r="12" spans="1:6" s="22" customFormat="1" ht="14.25" customHeight="1">
      <c r="A12" s="23"/>
      <c r="B12" s="29">
        <f>SUM(B9:B11)</f>
        <v>746.3199999999999</v>
      </c>
      <c r="C12" s="24">
        <f>SUM(C9:C11)</f>
        <v>649.98</v>
      </c>
      <c r="D12" s="24">
        <f>SUM(D9:D11)</f>
        <v>568.84</v>
      </c>
      <c r="E12" s="24">
        <f>D12-C12</f>
        <v>-81.13999999999999</v>
      </c>
      <c r="F12" s="25">
        <f>E12/C12</f>
        <v>-0.12483461029570138</v>
      </c>
    </row>
    <row r="13" spans="1:6" s="22" customFormat="1" ht="15">
      <c r="A13" s="19" t="s">
        <v>17</v>
      </c>
      <c r="B13" s="24"/>
      <c r="C13" s="24"/>
      <c r="D13" s="24"/>
      <c r="E13" s="24"/>
      <c r="F13" s="25"/>
    </row>
    <row r="14" spans="1:6" s="22" customFormat="1" ht="15">
      <c r="A14" s="23" t="s">
        <v>18</v>
      </c>
      <c r="B14" s="24">
        <v>54.31603</v>
      </c>
      <c r="C14" s="24">
        <v>50.2</v>
      </c>
      <c r="D14" s="24">
        <v>29.3</v>
      </c>
      <c r="E14" s="24">
        <f>D14-C14</f>
        <v>-20.900000000000002</v>
      </c>
      <c r="F14" s="25">
        <f>E14/C14</f>
        <v>-0.4163346613545817</v>
      </c>
    </row>
    <row r="15" spans="1:6" s="22" customFormat="1" ht="15">
      <c r="A15" s="23" t="s">
        <v>19</v>
      </c>
      <c r="B15" s="26">
        <v>114.08</v>
      </c>
      <c r="C15" s="26">
        <v>109.55</v>
      </c>
      <c r="D15" s="26">
        <v>112.5</v>
      </c>
      <c r="E15" s="26">
        <f>D15-C15</f>
        <v>2.950000000000003</v>
      </c>
      <c r="F15" s="28">
        <f>E15/C15</f>
        <v>0.02692834322227296</v>
      </c>
    </row>
    <row r="16" spans="1:6" s="22" customFormat="1" ht="15">
      <c r="A16" s="23"/>
      <c r="B16" s="29">
        <f>SUM(B14:B15)</f>
        <v>168.39603</v>
      </c>
      <c r="C16" s="29">
        <f>SUM(C14:C15)</f>
        <v>159.75</v>
      </c>
      <c r="D16" s="30">
        <f>SUM(D14:D15)</f>
        <v>141.8</v>
      </c>
      <c r="E16" s="24">
        <f>D16-C16</f>
        <v>-17.94999999999999</v>
      </c>
      <c r="F16" s="25">
        <f>E16/C16</f>
        <v>-0.11236306729264468</v>
      </c>
    </row>
    <row r="17" spans="1:6" s="22" customFormat="1" ht="15">
      <c r="A17" s="19" t="s">
        <v>20</v>
      </c>
      <c r="B17" s="24"/>
      <c r="C17" s="24"/>
      <c r="D17" s="24"/>
      <c r="E17" s="24"/>
      <c r="F17" s="25"/>
    </row>
    <row r="18" spans="1:6" s="22" customFormat="1" ht="15">
      <c r="A18" s="23" t="s">
        <v>21</v>
      </c>
      <c r="B18" s="26">
        <v>18</v>
      </c>
      <c r="C18" s="26">
        <v>18.43</v>
      </c>
      <c r="D18" s="26">
        <v>15</v>
      </c>
      <c r="E18" s="26">
        <f>D18-C18</f>
        <v>-3.4299999999999997</v>
      </c>
      <c r="F18" s="28">
        <f>E18/C18</f>
        <v>-0.1861096039066739</v>
      </c>
    </row>
    <row r="19" spans="1:6" s="22" customFormat="1" ht="15">
      <c r="A19" s="23"/>
      <c r="B19" s="24">
        <f>+B18</f>
        <v>18</v>
      </c>
      <c r="C19" s="24">
        <f>+C18</f>
        <v>18.43</v>
      </c>
      <c r="D19" s="24">
        <f>+D18</f>
        <v>15</v>
      </c>
      <c r="E19" s="24">
        <f>+D19-C19</f>
        <v>-3.4299999999999997</v>
      </c>
      <c r="F19" s="31">
        <f>+E19/C19</f>
        <v>-0.1861096039066739</v>
      </c>
    </row>
    <row r="20" spans="1:6" s="22" customFormat="1" ht="15">
      <c r="A20" s="23"/>
      <c r="B20" s="24"/>
      <c r="C20" s="24"/>
      <c r="D20" s="24"/>
      <c r="E20" s="24"/>
      <c r="F20" s="31"/>
    </row>
    <row r="21" spans="1:6" s="22" customFormat="1" ht="15">
      <c r="A21" s="32" t="s">
        <v>22</v>
      </c>
      <c r="B21" s="26">
        <v>11.3889</v>
      </c>
      <c r="C21" s="26">
        <v>13.26</v>
      </c>
      <c r="D21" s="26">
        <v>11.36</v>
      </c>
      <c r="E21" s="26">
        <f>D21-C21</f>
        <v>-1.9000000000000004</v>
      </c>
      <c r="F21" s="28">
        <f>E21/C21</f>
        <v>-0.14328808446455507</v>
      </c>
    </row>
    <row r="22" spans="1:6" s="22" customFormat="1" ht="18.75" customHeight="1" thickBot="1">
      <c r="A22" s="33" t="s">
        <v>23</v>
      </c>
      <c r="B22" s="34">
        <f>+B12+B16+B19+B21</f>
        <v>944.10493</v>
      </c>
      <c r="C22" s="34">
        <f>+C12+C16+C19+C21</f>
        <v>841.42</v>
      </c>
      <c r="D22" s="34">
        <f>+D12+D16+D19+D21</f>
        <v>737.0000000000001</v>
      </c>
      <c r="E22" s="34">
        <f>D22-C22</f>
        <v>-104.41999999999985</v>
      </c>
      <c r="F22" s="35">
        <f>E22/C22</f>
        <v>-0.12409973616030026</v>
      </c>
    </row>
    <row r="23" spans="4:9" ht="12.75" customHeight="1" hidden="1">
      <c r="D23" s="36">
        <v>589.71</v>
      </c>
      <c r="E23" s="37">
        <f>D23-C22</f>
        <v>-251.70999999999992</v>
      </c>
      <c r="F23" s="38">
        <v>607.32</v>
      </c>
      <c r="G23" s="37">
        <f>F23-C22</f>
        <v>-234.0999999999999</v>
      </c>
      <c r="H23" s="38">
        <v>646.42</v>
      </c>
      <c r="I23" s="37">
        <f>H23-C22</f>
        <v>-195</v>
      </c>
    </row>
    <row r="24" ht="12.75">
      <c r="A24" s="39" t="s">
        <v>24</v>
      </c>
    </row>
  </sheetData>
  <mergeCells count="5">
    <mergeCell ref="E6:F6"/>
    <mergeCell ref="A1:F1"/>
    <mergeCell ref="A2:F2"/>
    <mergeCell ref="A3:F3"/>
    <mergeCell ref="E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COXENRID</cp:lastModifiedBy>
  <cp:lastPrinted>2005-02-02T14:17:04Z</cp:lastPrinted>
  <dcterms:created xsi:type="dcterms:W3CDTF">2005-02-02T14:13:26Z</dcterms:created>
  <dcterms:modified xsi:type="dcterms:W3CDTF">2005-02-02T15:00:24Z</dcterms:modified>
  <cp:category/>
  <cp:version/>
  <cp:contentType/>
  <cp:contentStatus/>
</cp:coreProperties>
</file>