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OE by Object Clas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<sst xmlns="http://schemas.openxmlformats.org/spreadsheetml/2006/main" count="23" uniqueCount="23">
  <si>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General Operating Expenses by Object Class</t>
  </si>
  <si>
    <t>(Dollars in Thousands)</t>
  </si>
  <si>
    <t>FY 2004 Actual</t>
  </si>
  <si>
    <t>FY 2005 Current Plan</t>
  </si>
  <si>
    <t>FY 2006 Request</t>
  </si>
  <si>
    <t>Change over</t>
  </si>
  <si>
    <t>FY 2005</t>
  </si>
  <si>
    <t>Amount</t>
  </si>
  <si>
    <t>Percent</t>
  </si>
  <si>
    <t>Travel and Transportation of Persons</t>
  </si>
  <si>
    <t>Transportation of Things</t>
  </si>
  <si>
    <t>Rental Payments to GSA</t>
  </si>
  <si>
    <t>Communications, Utilities and Misc. Charges</t>
  </si>
  <si>
    <t>Printing and Reproduction</t>
  </si>
  <si>
    <t>Advisory and Assistance Services</t>
  </si>
  <si>
    <t>Other Services</t>
  </si>
  <si>
    <t>Purchases of Goods &amp; Srvcs from Gov't. Accts</t>
  </si>
  <si>
    <t>Medical Care</t>
  </si>
  <si>
    <t>Operations and Maintenance of Equipment</t>
  </si>
  <si>
    <t>Supplies and Materials</t>
  </si>
  <si>
    <t>Equipment</t>
  </si>
  <si>
    <t>Total</t>
  </si>
  <si>
    <t>Totals may not add due to rounding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</si>
</sst>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2" xfId="0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38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/>
    </xf>
    <xf numFmtId="6" fontId="2" fillId="0" borderId="3" xfId="0" applyNumberFormat="1" applyFont="1" applyBorder="1" applyAlignment="1">
      <alignment/>
    </xf>
    <xf numFmtId="165" fontId="2" fillId="0" borderId="3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workbookViewId="0" topLeftCell="A1">
      <selection activeCell="A1" sqref="A1:E1"/>
    </sheetView>
  </sheetViews>
  <sheetFormatPr defaultColWidth="9.140625" defaultRowHeight="12.75"/>
  <cols>
    <col min="1" max="1" width="41.57421875" style="2" customWidth="1"/>
    <col min="2" max="2" width="8.7109375" style="2" customWidth="1"/>
    <col min="3" max="3" width="8.8515625" style="2" customWidth="1"/>
    <col min="4" max="4" width="9.57421875" style="2" customWidth="1"/>
    <col min="5" max="16384" width="8.7109375" style="2" customWidth="1"/>
  </cols>
  <sheetData>
    <row r="1" spans="1:5" ht="15">
      <c r="A1" s="1" t="s">
        <v>0</v>
      </c>
      <c r="B1" s="1"/>
      <c r="C1" s="1"/>
      <c r="D1" s="1"/>
      <c r="E1" s="1"/>
    </row>
    <row r="2" spans="1:5" ht="15.75" thickBot="1">
      <c r="A2" s="3" t="s">
        <v>1</v>
      </c>
      <c r="B2" s="3"/>
      <c r="C2" s="3"/>
      <c r="D2" s="3"/>
      <c r="E2" s="3"/>
    </row>
    <row r="3" spans="1:6" ht="15">
      <c r="A3" s="4"/>
      <c r="B3" s="5" t="s">
        <v>2</v>
      </c>
      <c r="C3" s="5" t="s">
        <v>3</v>
      </c>
      <c r="D3" s="5" t="s">
        <v>4</v>
      </c>
      <c r="E3" s="6" t="s">
        <v>5</v>
      </c>
      <c r="F3" s="7"/>
    </row>
    <row r="4" spans="1:6" ht="15">
      <c r="A4" s="8"/>
      <c r="B4" s="9"/>
      <c r="C4" s="9"/>
      <c r="D4" s="9"/>
      <c r="E4" s="3" t="s">
        <v>6</v>
      </c>
      <c r="F4" s="10"/>
    </row>
    <row r="5" spans="1:6" ht="15">
      <c r="A5" s="11"/>
      <c r="B5" s="12"/>
      <c r="C5" s="12"/>
      <c r="D5" s="12"/>
      <c r="E5" s="13" t="s">
        <v>7</v>
      </c>
      <c r="F5" s="13" t="s">
        <v>8</v>
      </c>
    </row>
    <row r="6" spans="1:6" ht="15">
      <c r="A6" s="8" t="s">
        <v>9</v>
      </c>
      <c r="B6" s="14">
        <v>4905</v>
      </c>
      <c r="C6" s="14">
        <v>7046</v>
      </c>
      <c r="D6" s="14">
        <v>8770</v>
      </c>
      <c r="E6" s="15">
        <f aca="true" t="shared" si="0" ref="E6:E17">+D6-C6</f>
        <v>1724</v>
      </c>
      <c r="F6" s="16">
        <f aca="true" t="shared" si="1" ref="F6:F18">E6/C6</f>
        <v>0.24467783139369856</v>
      </c>
    </row>
    <row r="7" spans="1:6" ht="15">
      <c r="A7" s="8" t="s">
        <v>10</v>
      </c>
      <c r="B7" s="14">
        <v>167</v>
      </c>
      <c r="C7" s="14">
        <v>200</v>
      </c>
      <c r="D7" s="14">
        <v>200</v>
      </c>
      <c r="E7" s="15">
        <f t="shared" si="0"/>
        <v>0</v>
      </c>
      <c r="F7" s="16">
        <f t="shared" si="1"/>
        <v>0</v>
      </c>
    </row>
    <row r="8" spans="1:6" ht="15">
      <c r="A8" s="8" t="s">
        <v>11</v>
      </c>
      <c r="B8" s="14">
        <v>18689</v>
      </c>
      <c r="C8" s="14">
        <v>19700</v>
      </c>
      <c r="D8" s="14">
        <v>21580</v>
      </c>
      <c r="E8" s="15">
        <f t="shared" si="0"/>
        <v>1880</v>
      </c>
      <c r="F8" s="16">
        <f t="shared" si="1"/>
        <v>0.09543147208121827</v>
      </c>
    </row>
    <row r="9" spans="1:6" ht="15">
      <c r="A9" s="8" t="s">
        <v>12</v>
      </c>
      <c r="B9" s="14">
        <v>1732</v>
      </c>
      <c r="C9" s="14">
        <v>1447</v>
      </c>
      <c r="D9" s="14">
        <v>1447</v>
      </c>
      <c r="E9" s="15">
        <f t="shared" si="0"/>
        <v>0</v>
      </c>
      <c r="F9" s="16">
        <f t="shared" si="1"/>
        <v>0</v>
      </c>
    </row>
    <row r="10" spans="1:6" ht="15">
      <c r="A10" s="8" t="s">
        <v>13</v>
      </c>
      <c r="B10" s="14">
        <v>302</v>
      </c>
      <c r="C10" s="14">
        <v>175</v>
      </c>
      <c r="D10" s="14">
        <v>175</v>
      </c>
      <c r="E10" s="15">
        <f t="shared" si="0"/>
        <v>0</v>
      </c>
      <c r="F10" s="16">
        <f t="shared" si="1"/>
        <v>0</v>
      </c>
    </row>
    <row r="11" spans="1:6" ht="15">
      <c r="A11" s="8" t="s">
        <v>14</v>
      </c>
      <c r="B11" s="14">
        <v>8918</v>
      </c>
      <c r="C11" s="14">
        <f>3313+2000</f>
        <v>5313</v>
      </c>
      <c r="D11" s="14">
        <f>7213+2000</f>
        <v>9213</v>
      </c>
      <c r="E11" s="15">
        <f t="shared" si="0"/>
        <v>3900</v>
      </c>
      <c r="F11" s="16">
        <f t="shared" si="1"/>
        <v>0.7340485601355167</v>
      </c>
    </row>
    <row r="12" spans="1:6" ht="15">
      <c r="A12" s="8" t="s">
        <v>15</v>
      </c>
      <c r="B12" s="14">
        <v>7029</v>
      </c>
      <c r="C12" s="14">
        <f>5361+2500</f>
        <v>7861</v>
      </c>
      <c r="D12" s="14">
        <f>6435+3000</f>
        <v>9435</v>
      </c>
      <c r="E12" s="15">
        <f t="shared" si="0"/>
        <v>1574</v>
      </c>
      <c r="F12" s="16">
        <f t="shared" si="1"/>
        <v>0.20022897850146293</v>
      </c>
    </row>
    <row r="13" spans="1:6" ht="15">
      <c r="A13" s="17" t="s">
        <v>16</v>
      </c>
      <c r="B13" s="14">
        <f>1774+20</f>
        <v>1794</v>
      </c>
      <c r="C13" s="14">
        <v>1896</v>
      </c>
      <c r="D13" s="14">
        <v>2515</v>
      </c>
      <c r="E13" s="15">
        <f t="shared" si="0"/>
        <v>619</v>
      </c>
      <c r="F13" s="16">
        <f t="shared" si="1"/>
        <v>0.32647679324894513</v>
      </c>
    </row>
    <row r="14" spans="1:6" ht="15">
      <c r="A14" s="8" t="s">
        <v>17</v>
      </c>
      <c r="B14" s="14">
        <v>485</v>
      </c>
      <c r="C14" s="14">
        <v>530</v>
      </c>
      <c r="D14" s="14">
        <v>530</v>
      </c>
      <c r="E14" s="15">
        <f t="shared" si="0"/>
        <v>0</v>
      </c>
      <c r="F14" s="16">
        <f t="shared" si="1"/>
        <v>0</v>
      </c>
    </row>
    <row r="15" spans="1:6" ht="15">
      <c r="A15" s="8" t="s">
        <v>18</v>
      </c>
      <c r="B15" s="14">
        <v>24480</v>
      </c>
      <c r="C15" s="14">
        <v>17954</v>
      </c>
      <c r="D15" s="14">
        <v>35957</v>
      </c>
      <c r="E15" s="15">
        <f t="shared" si="0"/>
        <v>18003</v>
      </c>
      <c r="F15" s="16">
        <f t="shared" si="1"/>
        <v>1.0027291968363596</v>
      </c>
    </row>
    <row r="16" spans="1:6" ht="15">
      <c r="A16" s="8" t="s">
        <v>19</v>
      </c>
      <c r="B16" s="14">
        <v>3129</v>
      </c>
      <c r="C16" s="14">
        <f>569+2500</f>
        <v>3069</v>
      </c>
      <c r="D16" s="14">
        <f>719+1600</f>
        <v>2319</v>
      </c>
      <c r="E16" s="15">
        <f t="shared" si="0"/>
        <v>-750</v>
      </c>
      <c r="F16" s="16">
        <f t="shared" si="1"/>
        <v>-0.24437927663734116</v>
      </c>
    </row>
    <row r="17" spans="1:6" ht="15">
      <c r="A17" s="8" t="s">
        <v>20</v>
      </c>
      <c r="B17" s="14">
        <v>7450</v>
      </c>
      <c r="C17" s="14">
        <f>6247+1000</f>
        <v>7247</v>
      </c>
      <c r="D17" s="14">
        <f>14509+1000</f>
        <v>15509</v>
      </c>
      <c r="E17" s="15">
        <f t="shared" si="0"/>
        <v>8262</v>
      </c>
      <c r="F17" s="16">
        <f t="shared" si="1"/>
        <v>1.1400579550158687</v>
      </c>
    </row>
    <row r="18" spans="1:6" ht="15.75" thickBot="1">
      <c r="A18" s="18" t="s">
        <v>21</v>
      </c>
      <c r="B18" s="19">
        <f>SUM(B6:B17)</f>
        <v>79080</v>
      </c>
      <c r="C18" s="19">
        <f>SUM(C6:C17)</f>
        <v>72438</v>
      </c>
      <c r="D18" s="19">
        <f>SUM(D6:D17)</f>
        <v>107650</v>
      </c>
      <c r="E18" s="20">
        <f>SUM(E6:E17)</f>
        <v>35212</v>
      </c>
      <c r="F18" s="21">
        <f t="shared" si="1"/>
        <v>0.48609845661117096</v>
      </c>
    </row>
    <row r="19" ht="15">
      <c r="A19" s="22" t="s">
        <v>22</v>
      </c>
    </row>
  </sheetData>
  <mergeCells count="7">
    <mergeCell ref="A1:E1"/>
    <mergeCell ref="A2:E2"/>
    <mergeCell ref="B3:B5"/>
    <mergeCell ref="C3:C5"/>
    <mergeCell ref="D3:D5"/>
    <mergeCell ref="E3:F3"/>
    <mergeCell ref="E4:F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pcrumley</cp:lastModifiedBy>
  <dcterms:created xsi:type="dcterms:W3CDTF">2005-02-02T19:54:05Z</dcterms:created>
  <dcterms:modified xsi:type="dcterms:W3CDTF">2005-02-02T19:54:41Z</dcterms:modified>
  <cp:category/>
  <cp:version/>
  <cp:contentType/>
  <cp:contentStatus/>
</cp:coreProperties>
</file>