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Summary by Approp and Activity" sheetId="1" r:id="rId1"/>
  </sheets>
  <definedNames>
    <definedName name="_xlnm.Print_Area" localSheetId="0">'Summary by Approp and Activity'!$A$1:$I$93</definedName>
    <definedName name="_xlnm.Print_Titles" localSheetId="0">'Summary by Approp and Activity'!$1:$5</definedName>
  </definedNames>
  <calcPr fullCalcOnLoad="1"/>
</workbook>
</file>

<file path=xl/sharedStrings.xml><?xml version="1.0" encoding="utf-8"?>
<sst xmlns="http://schemas.openxmlformats.org/spreadsheetml/2006/main" count="87" uniqueCount="56">
  <si>
    <t xml:space="preserve">SUMMARY OF FY 2006 BUDGET BY APPROPRIATION AND ACTIVITY </t>
  </si>
  <si>
    <t>(DOLLARS IN MILLIONS)</t>
  </si>
  <si>
    <t>CHANGE</t>
  </si>
  <si>
    <t>FY 2004</t>
  </si>
  <si>
    <t>FY 2005</t>
  </si>
  <si>
    <t>FY 2006</t>
  </si>
  <si>
    <t>FY 2006 Req/FY 2005 Current Plan</t>
  </si>
  <si>
    <t>Current Plan</t>
  </si>
  <si>
    <t xml:space="preserve">RESEARCH AND RELATED ACTIVITIES </t>
  </si>
  <si>
    <t xml:space="preserve">Biological Sciences </t>
  </si>
  <si>
    <t>Computer and Information Science and Engineering</t>
  </si>
  <si>
    <t>Engineering</t>
  </si>
  <si>
    <t>Geosciences</t>
  </si>
  <si>
    <r>
      <t>Mathematical and Physical Sciences</t>
    </r>
    <r>
      <rPr>
        <vertAlign val="superscript"/>
        <sz val="8"/>
        <color indexed="8"/>
        <rFont val="Times New Roman"/>
        <family val="1"/>
      </rPr>
      <t xml:space="preserve"> </t>
    </r>
  </si>
  <si>
    <r>
      <t>Social, Behavioral and Economic Sciences</t>
    </r>
    <r>
      <rPr>
        <vertAlign val="superscript"/>
        <sz val="8"/>
        <color indexed="8"/>
        <rFont val="Times New Roman"/>
        <family val="1"/>
      </rPr>
      <t xml:space="preserve"> </t>
    </r>
  </si>
  <si>
    <r>
      <t>Office of International Science and Engineering</t>
    </r>
    <r>
      <rPr>
        <vertAlign val="superscript"/>
        <sz val="8"/>
        <color indexed="8"/>
        <rFont val="Times New Roman"/>
        <family val="1"/>
      </rPr>
      <t xml:space="preserve"> 1</t>
    </r>
  </si>
  <si>
    <t>U.S. Polar Research Programs</t>
  </si>
  <si>
    <t>U.S. Antarctic Logistical Support Activities</t>
  </si>
  <si>
    <t xml:space="preserve">Integrative Activities </t>
  </si>
  <si>
    <t xml:space="preserve">  Subtotal R&amp;RA</t>
  </si>
  <si>
    <t>Unobligated Balance Available Start of Year</t>
  </si>
  <si>
    <t>Unobligated Balance Available End of Year</t>
  </si>
  <si>
    <t>Recoveries of Prior Year Obligations</t>
  </si>
  <si>
    <t>Adjustments to Prior Year Accounts</t>
  </si>
  <si>
    <t>Unobligated Balance Lapsing</t>
  </si>
  <si>
    <t>Reduction Pursuant to P.L. 108-199</t>
  </si>
  <si>
    <t xml:space="preserve">   Transferred from other funds</t>
  </si>
  <si>
    <t>Appropriation Total</t>
  </si>
  <si>
    <t>EDUCATION AND HUMAN RESOURCES</t>
  </si>
  <si>
    <t>EPSCoR</t>
  </si>
  <si>
    <t>Undergraduate Education</t>
  </si>
  <si>
    <t xml:space="preserve">Graduate Education </t>
  </si>
  <si>
    <t>Human Resource Development</t>
  </si>
  <si>
    <t>Research, Evaluation and Communication</t>
  </si>
  <si>
    <t xml:space="preserve"> </t>
  </si>
  <si>
    <t>MAJOR RESEARCH EQUIPMENT &amp; FACILITIES CONSTRUCTION</t>
  </si>
  <si>
    <t>Subtotal, S&amp;E</t>
  </si>
  <si>
    <t>Transferred from other funds</t>
  </si>
  <si>
    <t>NATIONAL SCIENCE BOARD</t>
  </si>
  <si>
    <t>Unobligated Balanced Available Start of Year</t>
  </si>
  <si>
    <t>Unobligated Balanced Available End of Year</t>
  </si>
  <si>
    <t xml:space="preserve">OFFICE OF INSPECTOR GENERAL </t>
  </si>
  <si>
    <t xml:space="preserve">TOTAL, NATIONAL SCIENCE FOUNDATION </t>
  </si>
  <si>
    <t>Totals may not add due to rounding.</t>
  </si>
  <si>
    <t>Actual</t>
  </si>
  <si>
    <t>Request</t>
  </si>
  <si>
    <t>Amount</t>
  </si>
  <si>
    <t>Percent</t>
  </si>
  <si>
    <t>Math and Science Partnership</t>
  </si>
  <si>
    <r>
      <t>2</t>
    </r>
    <r>
      <rPr>
        <sz val="8"/>
        <color indexed="8"/>
        <rFont val="Times New Roman"/>
        <family val="1"/>
      </rPr>
      <t xml:space="preserve"> Excludes $57.28 million in FY 2004 and an estimated $100.0 million in FY 2005 and FY 2006 from H-1B Nonimmigrant Petitioner Fees.</t>
    </r>
  </si>
  <si>
    <r>
      <t>1</t>
    </r>
    <r>
      <rPr>
        <sz val="8"/>
        <rFont val="Times New Roman"/>
        <family val="1"/>
      </rPr>
      <t xml:space="preserve"> OISE FY 2004 Actual includes $10.99 million provided to NSF by the U.S. Department of State for an award to the U.S. Civilian Research and Development Foundation.</t>
    </r>
  </si>
  <si>
    <r>
      <t>SALARIES AND EXPENSES</t>
    </r>
    <r>
      <rPr>
        <b/>
        <i/>
        <vertAlign val="superscript"/>
        <sz val="8"/>
        <color indexed="8"/>
        <rFont val="Times New Roman"/>
        <family val="1"/>
      </rPr>
      <t>3</t>
    </r>
  </si>
  <si>
    <r>
      <t>3</t>
    </r>
    <r>
      <rPr>
        <sz val="8"/>
        <rFont val="Times New Roman"/>
        <family val="1"/>
      </rPr>
      <t xml:space="preserve"> The FY 2004 Actual includes a transfer of $260,500 from the Department of State for processing an award to the U.S. Civilian Research and Development Foundation.  </t>
    </r>
  </si>
  <si>
    <r>
      <t xml:space="preserve">  Subtotal EHR</t>
    </r>
  </si>
  <si>
    <r>
      <t>Appropriation Total</t>
    </r>
    <r>
      <rPr>
        <b/>
        <vertAlign val="superscript"/>
        <sz val="8"/>
        <color indexed="8"/>
        <rFont val="Times New Roman"/>
        <family val="1"/>
      </rPr>
      <t>2</t>
    </r>
  </si>
  <si>
    <t>Elementary, Secondary and Informal Science Education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</si>
</sst>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;\(0.0%\)"/>
    <numFmt numFmtId="165" formatCode="0.0%"/>
    <numFmt numFmtId="166" formatCode="&quot;$&quot;#,##0.00"/>
    <numFmt numFmtId="167" formatCode="General_)"/>
    <numFmt numFmtId="168" formatCode="&quot;$&quot;#,##0"/>
  </numFmts>
  <fonts count="17">
    <font>
      <sz val="10"/>
      <name val="Arial"/>
      <family val="0"/>
    </font>
    <font>
      <b/>
      <sz val="12"/>
      <color indexed="8"/>
      <name val="Times New Roman"/>
      <family val="1"/>
    </font>
    <font>
      <sz val="10"/>
      <name val="MS Sans Serif"/>
      <family val="0"/>
    </font>
    <font>
      <sz val="6"/>
      <color indexed="8"/>
      <name val="Arial"/>
      <family val="2"/>
    </font>
    <font>
      <b/>
      <sz val="8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Courier"/>
      <family val="0"/>
    </font>
    <font>
      <vertAlign val="superscript"/>
      <sz val="8"/>
      <color indexed="8"/>
      <name val="Times New Roman"/>
      <family val="1"/>
    </font>
    <font>
      <sz val="8"/>
      <color indexed="8"/>
      <name val="Arial"/>
      <family val="2"/>
    </font>
    <font>
      <vertAlign val="superscript"/>
      <sz val="8"/>
      <name val="Times New Roman"/>
      <family val="1"/>
    </font>
    <font>
      <b/>
      <vertAlign val="superscript"/>
      <sz val="8"/>
      <color indexed="8"/>
      <name val="Times New Roman"/>
      <family val="1"/>
    </font>
    <font>
      <b/>
      <i/>
      <vertAlign val="superscript"/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1" fillId="0" borderId="0">
      <alignment/>
      <protection/>
    </xf>
    <xf numFmtId="0" fontId="2" fillId="0" borderId="0">
      <alignment/>
      <protection/>
    </xf>
    <xf numFmtId="167" fontId="1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22" applyFont="1" applyBorder="1">
      <alignment/>
      <protection/>
    </xf>
    <xf numFmtId="5" fontId="4" fillId="0" borderId="0" xfId="22" applyNumberFormat="1" applyFont="1" applyBorder="1" applyAlignment="1">
      <alignment horizontal="right"/>
      <protection/>
    </xf>
    <xf numFmtId="5" fontId="4" fillId="0" borderId="0" xfId="22" applyNumberFormat="1" applyFont="1" applyBorder="1" applyAlignment="1">
      <alignment horizontal="centerContinuous"/>
      <protection/>
    </xf>
    <xf numFmtId="164" fontId="4" fillId="0" borderId="0" xfId="22" applyNumberFormat="1" applyFont="1" applyBorder="1" applyAlignment="1">
      <alignment horizontal="centerContinuous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>
      <alignment/>
    </xf>
    <xf numFmtId="37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Continuous"/>
    </xf>
    <xf numFmtId="165" fontId="7" fillId="0" borderId="0" xfId="0" applyNumberFormat="1" applyFont="1" applyAlignment="1">
      <alignment horizontal="centerContinuous"/>
    </xf>
    <xf numFmtId="0" fontId="4" fillId="0" borderId="1" xfId="22" applyFont="1" applyBorder="1">
      <alignment/>
      <protection/>
    </xf>
    <xf numFmtId="5" fontId="4" fillId="0" borderId="1" xfId="22" applyNumberFormat="1" applyFont="1" applyBorder="1" applyAlignment="1">
      <alignment horizontal="right"/>
      <protection/>
    </xf>
    <xf numFmtId="5" fontId="4" fillId="0" borderId="1" xfId="22" applyNumberFormat="1" applyFont="1" applyBorder="1" applyAlignment="1">
      <alignment horizontal="center"/>
      <protection/>
    </xf>
    <xf numFmtId="0" fontId="8" fillId="0" borderId="0" xfId="22" applyFont="1" applyBorder="1">
      <alignment/>
      <protection/>
    </xf>
    <xf numFmtId="5" fontId="9" fillId="0" borderId="0" xfId="22" applyNumberFormat="1" applyFont="1" applyBorder="1">
      <alignment/>
      <protection/>
    </xf>
    <xf numFmtId="164" fontId="9" fillId="0" borderId="0" xfId="22" applyNumberFormat="1" applyFont="1" applyBorder="1">
      <alignment/>
      <protection/>
    </xf>
    <xf numFmtId="0" fontId="9" fillId="0" borderId="0" xfId="22" applyFont="1" applyBorder="1">
      <alignment/>
      <protection/>
    </xf>
    <xf numFmtId="166" fontId="9" fillId="0" borderId="0" xfId="22" applyNumberFormat="1" applyFont="1" applyBorder="1">
      <alignment/>
      <protection/>
    </xf>
    <xf numFmtId="165" fontId="9" fillId="0" borderId="0" xfId="22" applyNumberFormat="1" applyFont="1" applyBorder="1">
      <alignment/>
      <protection/>
    </xf>
    <xf numFmtId="2" fontId="10" fillId="0" borderId="0" xfId="19" applyNumberFormat="1" applyFont="1" applyProtection="1">
      <alignment/>
      <protection/>
    </xf>
    <xf numFmtId="2" fontId="9" fillId="0" borderId="0" xfId="22" applyNumberFormat="1" applyFont="1" applyBorder="1">
      <alignment/>
      <protection/>
    </xf>
    <xf numFmtId="2" fontId="10" fillId="0" borderId="0" xfId="22" applyNumberFormat="1" applyFont="1" applyBorder="1">
      <alignment/>
      <protection/>
    </xf>
    <xf numFmtId="4" fontId="9" fillId="0" borderId="0" xfId="22" applyNumberFormat="1" applyFont="1" applyBorder="1">
      <alignment/>
      <protection/>
    </xf>
    <xf numFmtId="3" fontId="9" fillId="0" borderId="0" xfId="22" applyNumberFormat="1" applyFont="1" applyBorder="1">
      <alignment/>
      <protection/>
    </xf>
    <xf numFmtId="2" fontId="9" fillId="0" borderId="1" xfId="22" applyNumberFormat="1" applyFont="1" applyBorder="1">
      <alignment/>
      <protection/>
    </xf>
    <xf numFmtId="164" fontId="9" fillId="0" borderId="1" xfId="22" applyNumberFormat="1" applyFont="1" applyBorder="1">
      <alignment/>
      <protection/>
    </xf>
    <xf numFmtId="0" fontId="5" fillId="0" borderId="0" xfId="22" applyFont="1">
      <alignment/>
      <protection/>
    </xf>
    <xf numFmtId="168" fontId="9" fillId="0" borderId="0" xfId="22" applyNumberFormat="1" applyFont="1" applyBorder="1">
      <alignment/>
      <protection/>
    </xf>
    <xf numFmtId="4" fontId="9" fillId="0" borderId="1" xfId="22" applyNumberFormat="1" applyFont="1" applyBorder="1">
      <alignment/>
      <protection/>
    </xf>
    <xf numFmtId="37" fontId="9" fillId="0" borderId="0" xfId="22" applyNumberFormat="1" applyFont="1" applyBorder="1">
      <alignment/>
      <protection/>
    </xf>
    <xf numFmtId="37" fontId="9" fillId="0" borderId="1" xfId="22" applyNumberFormat="1" applyFont="1" applyBorder="1">
      <alignment/>
      <protection/>
    </xf>
    <xf numFmtId="166" fontId="9" fillId="0" borderId="0" xfId="22" applyNumberFormat="1" applyFont="1" applyBorder="1" applyAlignment="1">
      <alignment horizontal="right"/>
      <protection/>
    </xf>
    <xf numFmtId="0" fontId="9" fillId="0" borderId="0" xfId="22" applyFont="1" applyBorder="1" applyAlignment="1">
      <alignment horizontal="left" shrinkToFit="1"/>
      <protection/>
    </xf>
    <xf numFmtId="2" fontId="9" fillId="0" borderId="0" xfId="22" applyNumberFormat="1" applyFont="1" applyBorder="1" applyAlignment="1">
      <alignment horizontal="right"/>
      <protection/>
    </xf>
    <xf numFmtId="4" fontId="9" fillId="0" borderId="1" xfId="22" applyNumberFormat="1" applyFont="1" applyBorder="1" applyAlignment="1">
      <alignment horizontal="right"/>
      <protection/>
    </xf>
    <xf numFmtId="5" fontId="9" fillId="0" borderId="1" xfId="22" applyNumberFormat="1" applyFont="1" applyBorder="1">
      <alignment/>
      <protection/>
    </xf>
    <xf numFmtId="168" fontId="9" fillId="0" borderId="1" xfId="22" applyNumberFormat="1" applyFont="1" applyBorder="1">
      <alignment/>
      <protection/>
    </xf>
    <xf numFmtId="0" fontId="9" fillId="0" borderId="1" xfId="22" applyFont="1" applyBorder="1">
      <alignment/>
      <protection/>
    </xf>
    <xf numFmtId="0" fontId="8" fillId="0" borderId="0" xfId="22" applyFont="1" applyBorder="1" applyAlignment="1">
      <alignment wrapText="1"/>
      <protection/>
    </xf>
    <xf numFmtId="1" fontId="9" fillId="0" borderId="0" xfId="22" applyNumberFormat="1" applyFont="1" applyBorder="1">
      <alignment/>
      <protection/>
    </xf>
    <xf numFmtId="1" fontId="9" fillId="0" borderId="1" xfId="22" applyNumberFormat="1" applyFont="1" applyBorder="1">
      <alignment/>
      <protection/>
    </xf>
    <xf numFmtId="0" fontId="9" fillId="0" borderId="0" xfId="22" applyFont="1" applyBorder="1" applyAlignment="1">
      <alignment wrapText="1"/>
      <protection/>
    </xf>
    <xf numFmtId="166" fontId="9" fillId="0" borderId="1" xfId="22" applyNumberFormat="1" applyFont="1" applyBorder="1">
      <alignment/>
      <protection/>
    </xf>
    <xf numFmtId="3" fontId="9" fillId="0" borderId="1" xfId="22" applyNumberFormat="1" applyFont="1" applyBorder="1">
      <alignment/>
      <protection/>
    </xf>
    <xf numFmtId="165" fontId="9" fillId="0" borderId="1" xfId="22" applyNumberFormat="1" applyFont="1" applyBorder="1">
      <alignment/>
      <protection/>
    </xf>
    <xf numFmtId="0" fontId="5" fillId="0" borderId="1" xfId="22" applyFont="1" applyBorder="1">
      <alignment/>
      <protection/>
    </xf>
    <xf numFmtId="0" fontId="9" fillId="0" borderId="2" xfId="22" applyFont="1" applyBorder="1">
      <alignment/>
      <protection/>
    </xf>
    <xf numFmtId="5" fontId="9" fillId="0" borderId="2" xfId="22" applyNumberFormat="1" applyFont="1" applyBorder="1">
      <alignment/>
      <protection/>
    </xf>
    <xf numFmtId="164" fontId="9" fillId="0" borderId="2" xfId="22" applyNumberFormat="1" applyFont="1" applyBorder="1">
      <alignment/>
      <protection/>
    </xf>
    <xf numFmtId="164" fontId="13" fillId="0" borderId="0" xfId="22" applyNumberFormat="1" applyFont="1" applyBorder="1">
      <alignment/>
      <protection/>
    </xf>
    <xf numFmtId="0" fontId="12" fillId="0" borderId="0" xfId="22" applyFont="1" applyBorder="1">
      <alignment/>
      <protection/>
    </xf>
    <xf numFmtId="2" fontId="10" fillId="0" borderId="0" xfId="21" applyNumberFormat="1" applyFont="1" applyProtection="1">
      <alignment/>
      <protection/>
    </xf>
    <xf numFmtId="164" fontId="4" fillId="0" borderId="1" xfId="22" applyNumberFormat="1" applyFont="1" applyBorder="1" applyAlignment="1">
      <alignment horizontal="right"/>
      <protection/>
    </xf>
    <xf numFmtId="0" fontId="14" fillId="0" borderId="0" xfId="0" applyFont="1" applyAlignment="1">
      <alignment horizontal="justify" wrapText="1"/>
    </xf>
    <xf numFmtId="0" fontId="0" fillId="0" borderId="0" xfId="0" applyAlignment="1">
      <alignment/>
    </xf>
    <xf numFmtId="0" fontId="14" fillId="0" borderId="0" xfId="20" applyFont="1" applyAlignment="1">
      <alignment horizontal="justify"/>
      <protection/>
    </xf>
    <xf numFmtId="0" fontId="12" fillId="0" borderId="3" xfId="22" applyFont="1" applyBorder="1" applyAlignment="1">
      <alignment vertical="top"/>
      <protection/>
    </xf>
    <xf numFmtId="0" fontId="1" fillId="0" borderId="0" xfId="22" applyFont="1" applyBorder="1" applyAlignment="1">
      <alignment horizontal="center"/>
      <protection/>
    </xf>
    <xf numFmtId="5" fontId="3" fillId="0" borderId="2" xfId="22" applyNumberFormat="1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CISENEW2" xfId="19"/>
    <cellStyle name="Normal_RRANEW" xfId="20"/>
    <cellStyle name="Normal_SBENEW2" xfId="21"/>
    <cellStyle name="Normal_SUMTBLEB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showGridLines="0" tabSelected="1" workbookViewId="0" topLeftCell="A1">
      <selection activeCell="A18" sqref="A18"/>
    </sheetView>
  </sheetViews>
  <sheetFormatPr defaultColWidth="9.140625" defaultRowHeight="15.75" customHeight="1"/>
  <cols>
    <col min="1" max="1" width="37.57421875" style="1" customWidth="1"/>
    <col min="2" max="2" width="12.140625" style="1" customWidth="1"/>
    <col min="3" max="3" width="1.7109375" style="1" customWidth="1"/>
    <col min="4" max="4" width="10.140625" style="1" customWidth="1"/>
    <col min="5" max="5" width="1.57421875" style="1" customWidth="1"/>
    <col min="6" max="6" width="8.421875" style="1" customWidth="1"/>
    <col min="7" max="7" width="12.28125" style="1" customWidth="1"/>
    <col min="8" max="8" width="0.71875" style="1" customWidth="1"/>
    <col min="9" max="9" width="14.28125" style="1" customWidth="1"/>
    <col min="10" max="10" width="11.421875" style="1" customWidth="1"/>
    <col min="11" max="11" width="9.140625" style="1" hidden="1" customWidth="1"/>
    <col min="12" max="16384" width="9.140625" style="1" customWidth="1"/>
  </cols>
  <sheetData>
    <row r="1" spans="1:9" ht="1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11.25" customHeight="1" thickBot="1">
      <c r="A2" s="61" t="s">
        <v>1</v>
      </c>
      <c r="B2" s="61"/>
      <c r="C2" s="61"/>
      <c r="D2" s="61"/>
      <c r="E2" s="61"/>
      <c r="F2" s="61"/>
      <c r="G2" s="61"/>
      <c r="H2" s="61"/>
      <c r="I2" s="61"/>
    </row>
    <row r="3" spans="1:9" s="6" customFormat="1" ht="15.75" customHeight="1" thickTop="1">
      <c r="A3" s="2"/>
      <c r="B3" s="3"/>
      <c r="C3" s="3"/>
      <c r="D3" s="3"/>
      <c r="E3" s="3"/>
      <c r="F3" s="3"/>
      <c r="G3" s="4" t="s">
        <v>2</v>
      </c>
      <c r="H3" s="4"/>
      <c r="I3" s="5"/>
    </row>
    <row r="4" spans="1:9" s="6" customFormat="1" ht="15.75" customHeight="1">
      <c r="A4" s="2"/>
      <c r="B4" s="7" t="s">
        <v>3</v>
      </c>
      <c r="C4" s="8"/>
      <c r="D4" s="9" t="s">
        <v>4</v>
      </c>
      <c r="E4" s="8"/>
      <c r="F4" s="10" t="s">
        <v>5</v>
      </c>
      <c r="G4" s="11" t="s">
        <v>6</v>
      </c>
      <c r="H4" s="11"/>
      <c r="I4" s="12"/>
    </row>
    <row r="5" spans="1:9" s="6" customFormat="1" ht="15.75" customHeight="1">
      <c r="A5" s="13"/>
      <c r="B5" s="14" t="s">
        <v>44</v>
      </c>
      <c r="C5" s="14"/>
      <c r="D5" s="14" t="s">
        <v>7</v>
      </c>
      <c r="E5" s="14"/>
      <c r="F5" s="14" t="s">
        <v>45</v>
      </c>
      <c r="G5" s="14" t="s">
        <v>46</v>
      </c>
      <c r="H5" s="15"/>
      <c r="I5" s="55" t="s">
        <v>47</v>
      </c>
    </row>
    <row r="6" spans="1:9" ht="12.75">
      <c r="A6" s="16" t="s">
        <v>8</v>
      </c>
      <c r="B6" s="17"/>
      <c r="C6" s="17"/>
      <c r="D6" s="17"/>
      <c r="E6" s="17"/>
      <c r="F6" s="17"/>
      <c r="G6" s="17"/>
      <c r="H6" s="17"/>
      <c r="I6" s="18"/>
    </row>
    <row r="7" spans="1:9" ht="15.75" customHeight="1">
      <c r="A7" s="19" t="s">
        <v>9</v>
      </c>
      <c r="B7" s="20">
        <v>587.05</v>
      </c>
      <c r="C7" s="20"/>
      <c r="D7" s="20">
        <v>576.61</v>
      </c>
      <c r="E7" s="20"/>
      <c r="F7" s="20">
        <v>581.79</v>
      </c>
      <c r="G7" s="20">
        <f>F7-D7</f>
        <v>5.17999999999995</v>
      </c>
      <c r="H7" s="17"/>
      <c r="I7" s="21">
        <f aca="true" t="shared" si="0" ref="I7:I17">G7/D7</f>
        <v>0.008983541735314944</v>
      </c>
    </row>
    <row r="8" spans="1:9" ht="15.75" customHeight="1">
      <c r="A8" s="19" t="s">
        <v>10</v>
      </c>
      <c r="B8" s="22">
        <v>605.35</v>
      </c>
      <c r="C8" s="23"/>
      <c r="D8" s="23">
        <v>613.72</v>
      </c>
      <c r="E8" s="23"/>
      <c r="F8" s="23">
        <v>620.56</v>
      </c>
      <c r="G8" s="25">
        <f aca="true" t="shared" si="1" ref="G8:G15">F8-D8</f>
        <v>6.839999999999918</v>
      </c>
      <c r="H8" s="17"/>
      <c r="I8" s="21">
        <f t="shared" si="0"/>
        <v>0.011145147624323662</v>
      </c>
    </row>
    <row r="9" spans="1:9" ht="15.75" customHeight="1">
      <c r="A9" s="19" t="s">
        <v>11</v>
      </c>
      <c r="B9" s="23">
        <v>565.57</v>
      </c>
      <c r="C9" s="23"/>
      <c r="D9" s="23">
        <v>561.3</v>
      </c>
      <c r="E9" s="23"/>
      <c r="F9" s="23">
        <v>580.68</v>
      </c>
      <c r="G9" s="25">
        <f t="shared" si="1"/>
        <v>19.379999999999995</v>
      </c>
      <c r="H9" s="17"/>
      <c r="I9" s="21">
        <f t="shared" si="0"/>
        <v>0.03452699091394976</v>
      </c>
    </row>
    <row r="10" spans="1:9" ht="15.75" customHeight="1">
      <c r="A10" s="19" t="s">
        <v>12</v>
      </c>
      <c r="B10" s="24">
        <v>713.41</v>
      </c>
      <c r="C10" s="23"/>
      <c r="D10" s="23">
        <v>694.16</v>
      </c>
      <c r="E10" s="23"/>
      <c r="F10" s="23">
        <v>709.1</v>
      </c>
      <c r="G10" s="25">
        <f t="shared" si="1"/>
        <v>14.940000000000055</v>
      </c>
      <c r="H10" s="17"/>
      <c r="I10" s="21">
        <f t="shared" si="0"/>
        <v>0.02152241558142223</v>
      </c>
    </row>
    <row r="11" spans="1:9" ht="15.75" customHeight="1">
      <c r="A11" s="19" t="s">
        <v>13</v>
      </c>
      <c r="B11" s="25">
        <v>1091.59</v>
      </c>
      <c r="C11" s="25"/>
      <c r="D11" s="25">
        <v>1069.86</v>
      </c>
      <c r="E11" s="23"/>
      <c r="F11" s="25">
        <v>1086.23</v>
      </c>
      <c r="G11" s="25">
        <f t="shared" si="1"/>
        <v>16.37000000000012</v>
      </c>
      <c r="H11" s="17"/>
      <c r="I11" s="21">
        <f t="shared" si="0"/>
        <v>0.015301067429383395</v>
      </c>
    </row>
    <row r="12" spans="1:9" ht="15" customHeight="1">
      <c r="A12" s="19" t="s">
        <v>14</v>
      </c>
      <c r="B12" s="23">
        <v>184.3</v>
      </c>
      <c r="C12" s="23"/>
      <c r="D12" s="23">
        <v>196.9</v>
      </c>
      <c r="E12" s="23"/>
      <c r="F12" s="23">
        <v>198.79</v>
      </c>
      <c r="G12" s="25">
        <f t="shared" si="1"/>
        <v>1.8899999999999864</v>
      </c>
      <c r="H12" s="17"/>
      <c r="I12" s="21">
        <f t="shared" si="0"/>
        <v>0.009598781107160927</v>
      </c>
    </row>
    <row r="13" spans="1:9" ht="15.75" customHeight="1">
      <c r="A13" s="19" t="s">
        <v>15</v>
      </c>
      <c r="B13" s="23">
        <v>40.83</v>
      </c>
      <c r="C13" s="23"/>
      <c r="D13" s="54">
        <v>33.73</v>
      </c>
      <c r="E13" s="23"/>
      <c r="F13" s="54">
        <v>34.51</v>
      </c>
      <c r="G13" s="25">
        <f t="shared" si="1"/>
        <v>0.7800000000000011</v>
      </c>
      <c r="H13" s="26"/>
      <c r="I13" s="21">
        <f t="shared" si="0"/>
        <v>0.02312481470501041</v>
      </c>
    </row>
    <row r="14" spans="1:9" ht="15.75" customHeight="1">
      <c r="A14" s="19" t="s">
        <v>16</v>
      </c>
      <c r="B14" s="23">
        <v>274.18</v>
      </c>
      <c r="C14" s="23"/>
      <c r="D14" s="23">
        <v>276.84</v>
      </c>
      <c r="E14" s="23"/>
      <c r="F14" s="23">
        <v>319.41</v>
      </c>
      <c r="G14" s="25">
        <f t="shared" si="1"/>
        <v>42.57000000000005</v>
      </c>
      <c r="H14" s="17"/>
      <c r="I14" s="21">
        <f t="shared" si="0"/>
        <v>0.153771131339402</v>
      </c>
    </row>
    <row r="15" spans="1:9" ht="15.75" customHeight="1">
      <c r="A15" s="19" t="s">
        <v>17</v>
      </c>
      <c r="B15" s="23">
        <v>67.54</v>
      </c>
      <c r="C15" s="23"/>
      <c r="D15" s="23">
        <v>67.52</v>
      </c>
      <c r="E15" s="23"/>
      <c r="F15" s="23">
        <v>67.52</v>
      </c>
      <c r="G15" s="25">
        <f t="shared" si="1"/>
        <v>0</v>
      </c>
      <c r="H15" s="17"/>
      <c r="I15" s="21">
        <f t="shared" si="0"/>
        <v>0</v>
      </c>
    </row>
    <row r="16" spans="1:9" ht="15.75" customHeight="1">
      <c r="A16" s="19" t="s">
        <v>18</v>
      </c>
      <c r="B16" s="27">
        <v>163.52</v>
      </c>
      <c r="C16" s="23"/>
      <c r="D16" s="27">
        <v>129.91</v>
      </c>
      <c r="E16" s="23"/>
      <c r="F16" s="27">
        <v>134.9</v>
      </c>
      <c r="G16" s="27">
        <f>F16-D16</f>
        <v>4.990000000000009</v>
      </c>
      <c r="H16" s="17"/>
      <c r="I16" s="28">
        <f t="shared" si="0"/>
        <v>0.03841120775921799</v>
      </c>
    </row>
    <row r="17" spans="1:9" ht="15.75" customHeight="1">
      <c r="A17" s="2" t="s">
        <v>19</v>
      </c>
      <c r="B17" s="20">
        <f>SUM(B7:B16)</f>
        <v>4293.340000000001</v>
      </c>
      <c r="C17" s="20"/>
      <c r="D17" s="20">
        <f>SUM(D7:D16)</f>
        <v>4220.55</v>
      </c>
      <c r="E17" s="20"/>
      <c r="F17" s="20">
        <f>SUM(F7:F16)</f>
        <v>4333.49</v>
      </c>
      <c r="G17" s="20">
        <f>SUM(G7:G16)</f>
        <v>112.94000000000008</v>
      </c>
      <c r="H17" s="29"/>
      <c r="I17" s="21">
        <f t="shared" si="0"/>
        <v>0.02675954555685872</v>
      </c>
    </row>
    <row r="18" spans="1:9" ht="21" customHeight="1">
      <c r="A18" s="19" t="s">
        <v>20</v>
      </c>
      <c r="B18" s="25">
        <v>-28.42</v>
      </c>
      <c r="C18" s="30"/>
      <c r="D18" s="30"/>
      <c r="E18" s="30"/>
      <c r="F18" s="30"/>
      <c r="G18" s="30"/>
      <c r="H18" s="17"/>
      <c r="I18" s="18"/>
    </row>
    <row r="19" spans="1:9" ht="15.75" customHeight="1">
      <c r="A19" s="19" t="s">
        <v>21</v>
      </c>
      <c r="B19" s="25">
        <v>6.55</v>
      </c>
      <c r="C19" s="30"/>
      <c r="D19" s="30"/>
      <c r="E19" s="30"/>
      <c r="F19" s="30"/>
      <c r="G19" s="30"/>
      <c r="H19" s="17"/>
      <c r="I19" s="18"/>
    </row>
    <row r="20" spans="1:9" ht="15.75" customHeight="1">
      <c r="A20" s="19" t="s">
        <v>22</v>
      </c>
      <c r="B20" s="25">
        <v>-9.09</v>
      </c>
      <c r="C20" s="30"/>
      <c r="D20" s="30"/>
      <c r="E20" s="30"/>
      <c r="F20" s="30"/>
      <c r="G20" s="30"/>
      <c r="H20" s="17"/>
      <c r="I20" s="18"/>
    </row>
    <row r="21" spans="1:9" ht="15.75" customHeight="1">
      <c r="A21" s="19" t="s">
        <v>23</v>
      </c>
      <c r="B21" s="25">
        <v>-0.01</v>
      </c>
      <c r="C21" s="30"/>
      <c r="D21" s="30"/>
      <c r="E21" s="30"/>
      <c r="F21" s="30"/>
      <c r="G21" s="30"/>
      <c r="H21" s="17"/>
      <c r="I21" s="18"/>
    </row>
    <row r="22" spans="1:9" ht="15.75" customHeight="1">
      <c r="A22" s="19" t="s">
        <v>24</v>
      </c>
      <c r="B22" s="25">
        <v>-0.01</v>
      </c>
      <c r="C22" s="30"/>
      <c r="D22" s="30"/>
      <c r="E22" s="30"/>
      <c r="F22" s="30"/>
      <c r="G22" s="30"/>
      <c r="H22" s="17"/>
      <c r="I22" s="18"/>
    </row>
    <row r="23" spans="1:9" ht="15.75" customHeight="1">
      <c r="A23" s="19" t="s">
        <v>25</v>
      </c>
      <c r="B23" s="31">
        <v>25.23</v>
      </c>
      <c r="C23" s="32"/>
      <c r="D23" s="33"/>
      <c r="E23" s="32"/>
      <c r="F23" s="33"/>
      <c r="G23" s="33"/>
      <c r="H23" s="17"/>
      <c r="I23" s="28"/>
    </row>
    <row r="24" spans="1:9" ht="15.75" customHeight="1">
      <c r="A24" s="2" t="s">
        <v>19</v>
      </c>
      <c r="B24" s="20">
        <f>SUM(B17:B23)</f>
        <v>4287.59</v>
      </c>
      <c r="C24" s="20"/>
      <c r="D24" s="20">
        <f>SUM(D17:D23)</f>
        <v>4220.55</v>
      </c>
      <c r="E24" s="20"/>
      <c r="F24" s="20">
        <f>SUM(F17:F23)</f>
        <v>4333.49</v>
      </c>
      <c r="G24" s="20">
        <f>SUM(G17:G23)</f>
        <v>112.94000000000008</v>
      </c>
      <c r="H24" s="17"/>
      <c r="I24" s="21">
        <f>G24/D24</f>
        <v>0.02675954555685872</v>
      </c>
    </row>
    <row r="25" spans="1:9" ht="22.5" customHeight="1">
      <c r="A25" s="19" t="s">
        <v>26</v>
      </c>
      <c r="B25" s="31">
        <v>-10.99</v>
      </c>
      <c r="C25" s="32"/>
      <c r="D25" s="33"/>
      <c r="E25" s="32"/>
      <c r="F25" s="33"/>
      <c r="G25" s="33"/>
      <c r="H25" s="17"/>
      <c r="I25" s="28"/>
    </row>
    <row r="26" spans="1:9" ht="20.25" customHeight="1">
      <c r="A26" s="2" t="s">
        <v>27</v>
      </c>
      <c r="B26" s="20">
        <f>SUM(B24:B25)</f>
        <v>4276.6</v>
      </c>
      <c r="C26" s="20"/>
      <c r="D26" s="20">
        <f>SUM(D24:D25)</f>
        <v>4220.55</v>
      </c>
      <c r="E26" s="20"/>
      <c r="F26" s="20">
        <f>SUM(F24:F25)</f>
        <v>4333.49</v>
      </c>
      <c r="G26" s="20">
        <f>SUM(G24:G25)</f>
        <v>112.94000000000008</v>
      </c>
      <c r="H26" s="17"/>
      <c r="I26" s="21">
        <f>G26/D26</f>
        <v>0.02675954555685872</v>
      </c>
    </row>
    <row r="27" spans="1:9" ht="10.5" customHeight="1">
      <c r="A27" s="2"/>
      <c r="B27" s="30"/>
      <c r="C27" s="30"/>
      <c r="D27" s="30"/>
      <c r="E27" s="30"/>
      <c r="F27" s="30"/>
      <c r="G27" s="30"/>
      <c r="H27" s="17"/>
      <c r="I27" s="21"/>
    </row>
    <row r="28" spans="1:9" ht="15.75" customHeight="1">
      <c r="A28" s="16" t="s">
        <v>28</v>
      </c>
      <c r="B28" s="17"/>
      <c r="C28" s="17"/>
      <c r="D28" s="17"/>
      <c r="E28" s="17"/>
      <c r="F28" s="17"/>
      <c r="G28" s="17"/>
      <c r="H28" s="17"/>
      <c r="I28" s="18"/>
    </row>
    <row r="29" spans="1:9" ht="15.75" customHeight="1">
      <c r="A29" s="19" t="s">
        <v>48</v>
      </c>
      <c r="B29" s="34">
        <v>138.71</v>
      </c>
      <c r="C29" s="20"/>
      <c r="D29" s="20">
        <v>79.36</v>
      </c>
      <c r="E29" s="20"/>
      <c r="F29" s="34">
        <v>60</v>
      </c>
      <c r="G29" s="20">
        <f aca="true" t="shared" si="2" ref="G29:G34">F29-D29</f>
        <v>-19.36</v>
      </c>
      <c r="H29" s="17"/>
      <c r="I29" s="21">
        <f aca="true" t="shared" si="3" ref="I29:I36">G29/D29</f>
        <v>-0.2439516129032258</v>
      </c>
    </row>
    <row r="30" spans="1:9" ht="15.75" customHeight="1">
      <c r="A30" s="35" t="s">
        <v>29</v>
      </c>
      <c r="B30" s="36">
        <v>94.24</v>
      </c>
      <c r="C30" s="23"/>
      <c r="D30" s="36">
        <v>93.68</v>
      </c>
      <c r="E30" s="36"/>
      <c r="F30" s="36">
        <v>94</v>
      </c>
      <c r="G30" s="23">
        <f t="shared" si="2"/>
        <v>0.3199999999999932</v>
      </c>
      <c r="H30" s="17"/>
      <c r="I30" s="21">
        <f t="shared" si="3"/>
        <v>0.003415883859948689</v>
      </c>
    </row>
    <row r="31" spans="1:9" ht="15.75" customHeight="1">
      <c r="A31" s="19" t="s">
        <v>55</v>
      </c>
      <c r="B31" s="36">
        <v>206.39</v>
      </c>
      <c r="C31" s="23"/>
      <c r="D31" s="36">
        <v>181.95</v>
      </c>
      <c r="E31" s="36"/>
      <c r="F31" s="36">
        <v>140.8</v>
      </c>
      <c r="G31" s="23">
        <f t="shared" si="2"/>
        <v>-41.14999999999998</v>
      </c>
      <c r="H31" s="17"/>
      <c r="I31" s="21">
        <f t="shared" si="3"/>
        <v>-0.22616103325089298</v>
      </c>
    </row>
    <row r="32" spans="1:9" ht="15.75" customHeight="1">
      <c r="A32" s="19" t="s">
        <v>30</v>
      </c>
      <c r="B32" s="36">
        <v>162.91</v>
      </c>
      <c r="C32" s="23"/>
      <c r="D32" s="36">
        <v>153.67</v>
      </c>
      <c r="E32" s="36"/>
      <c r="F32" s="36">
        <v>135</v>
      </c>
      <c r="G32" s="23">
        <f t="shared" si="2"/>
        <v>-18.669999999999987</v>
      </c>
      <c r="H32" s="17"/>
      <c r="I32" s="21">
        <f t="shared" si="3"/>
        <v>-0.12149411075681649</v>
      </c>
    </row>
    <row r="33" spans="1:9" ht="15.75" customHeight="1">
      <c r="A33" s="19" t="s">
        <v>31</v>
      </c>
      <c r="B33" s="36">
        <v>155.35</v>
      </c>
      <c r="C33" s="23"/>
      <c r="D33" s="36">
        <v>154.7</v>
      </c>
      <c r="E33" s="36"/>
      <c r="F33" s="36">
        <v>155</v>
      </c>
      <c r="G33" s="23">
        <f t="shared" si="2"/>
        <v>0.30000000000001137</v>
      </c>
      <c r="H33" s="17"/>
      <c r="I33" s="21">
        <f t="shared" si="3"/>
        <v>0.001939237233354954</v>
      </c>
    </row>
    <row r="34" spans="1:9" ht="15.75" customHeight="1">
      <c r="A34" s="19" t="s">
        <v>32</v>
      </c>
      <c r="B34" s="36">
        <v>120.09</v>
      </c>
      <c r="C34" s="23"/>
      <c r="D34" s="36">
        <v>118.54</v>
      </c>
      <c r="E34" s="36"/>
      <c r="F34" s="36">
        <v>118.4</v>
      </c>
      <c r="G34" s="23">
        <f t="shared" si="2"/>
        <v>-0.14000000000000057</v>
      </c>
      <c r="H34" s="17"/>
      <c r="I34" s="21">
        <f t="shared" si="3"/>
        <v>-0.0011810359372363807</v>
      </c>
    </row>
    <row r="35" spans="1:9" ht="15" customHeight="1">
      <c r="A35" s="19" t="s">
        <v>33</v>
      </c>
      <c r="B35" s="27">
        <v>66.41</v>
      </c>
      <c r="C35" s="23"/>
      <c r="D35" s="27">
        <v>59.52</v>
      </c>
      <c r="E35" s="23"/>
      <c r="F35" s="27">
        <v>33.8</v>
      </c>
      <c r="G35" s="27">
        <f>F35-D35</f>
        <v>-25.720000000000006</v>
      </c>
      <c r="H35" s="17"/>
      <c r="I35" s="47">
        <f t="shared" si="3"/>
        <v>-0.43212365591397855</v>
      </c>
    </row>
    <row r="36" spans="1:9" ht="15.75" customHeight="1">
      <c r="A36" s="2" t="s">
        <v>53</v>
      </c>
      <c r="B36" s="20">
        <f>SUM(B29:B35)</f>
        <v>944.1</v>
      </c>
      <c r="C36" s="20"/>
      <c r="D36" s="20">
        <f>SUM(D29:D35)</f>
        <v>841.4199999999998</v>
      </c>
      <c r="E36" s="20" t="s">
        <v>34</v>
      </c>
      <c r="F36" s="20">
        <f>SUM(F29:F35)</f>
        <v>736.9999999999999</v>
      </c>
      <c r="G36" s="20">
        <f>F36-D36</f>
        <v>-104.41999999999996</v>
      </c>
      <c r="H36" s="17"/>
      <c r="I36" s="21">
        <f t="shared" si="3"/>
        <v>-0.12409973616030041</v>
      </c>
    </row>
    <row r="37" spans="1:9" ht="19.5" customHeight="1">
      <c r="A37" s="19" t="s">
        <v>20</v>
      </c>
      <c r="B37" s="25">
        <v>-5</v>
      </c>
      <c r="C37" s="30"/>
      <c r="D37" s="30"/>
      <c r="E37" s="30"/>
      <c r="F37" s="30"/>
      <c r="G37" s="30"/>
      <c r="H37" s="17"/>
      <c r="I37" s="18"/>
    </row>
    <row r="38" spans="1:9" ht="15.75" customHeight="1">
      <c r="A38" s="19" t="s">
        <v>21</v>
      </c>
      <c r="B38" s="25">
        <v>1.41</v>
      </c>
      <c r="C38" s="30"/>
      <c r="D38" s="30"/>
      <c r="E38" s="30"/>
      <c r="F38" s="30"/>
      <c r="G38" s="30"/>
      <c r="H38" s="17"/>
      <c r="I38" s="18"/>
    </row>
    <row r="39" spans="1:9" ht="15.75" customHeight="1">
      <c r="A39" s="19" t="s">
        <v>22</v>
      </c>
      <c r="B39" s="25">
        <v>-1.53</v>
      </c>
      <c r="C39" s="30"/>
      <c r="D39" s="30"/>
      <c r="E39" s="30"/>
      <c r="F39" s="30"/>
      <c r="G39" s="30"/>
      <c r="H39" s="17"/>
      <c r="I39" s="18"/>
    </row>
    <row r="40" spans="1:9" ht="15.75" customHeight="1">
      <c r="A40" s="19" t="s">
        <v>23</v>
      </c>
      <c r="B40" s="25">
        <v>0</v>
      </c>
      <c r="C40" s="30"/>
      <c r="D40" s="30"/>
      <c r="E40" s="30"/>
      <c r="F40" s="30"/>
      <c r="G40" s="30"/>
      <c r="H40" s="17"/>
      <c r="I40" s="18"/>
    </row>
    <row r="41" spans="1:9" ht="15.75" customHeight="1">
      <c r="A41" s="19" t="s">
        <v>24</v>
      </c>
      <c r="B41" s="25">
        <v>0</v>
      </c>
      <c r="C41" s="30"/>
      <c r="D41" s="30"/>
      <c r="E41" s="30"/>
      <c r="F41" s="30"/>
      <c r="G41" s="30"/>
      <c r="H41" s="17"/>
      <c r="I41" s="18"/>
    </row>
    <row r="42" spans="1:9" ht="15.75" customHeight="1">
      <c r="A42" s="19" t="s">
        <v>25</v>
      </c>
      <c r="B42" s="37">
        <v>5.57</v>
      </c>
      <c r="C42" s="17"/>
      <c r="D42" s="38"/>
      <c r="E42" s="17"/>
      <c r="F42" s="38"/>
      <c r="G42" s="39"/>
      <c r="H42" s="17"/>
      <c r="I42" s="39"/>
    </row>
    <row r="43" spans="1:9" ht="15.75" customHeight="1">
      <c r="A43" s="2" t="s">
        <v>54</v>
      </c>
      <c r="B43" s="20">
        <f>SUM(B36:B42)</f>
        <v>944.5500000000001</v>
      </c>
      <c r="C43" s="20"/>
      <c r="D43" s="20">
        <f>SUM(D36:D42)</f>
        <v>841.4199999999998</v>
      </c>
      <c r="E43" s="20"/>
      <c r="F43" s="20">
        <f>SUM(F36:F42)</f>
        <v>736.9999999999999</v>
      </c>
      <c r="G43" s="20">
        <f>SUM(G36:G42)</f>
        <v>-104.41999999999996</v>
      </c>
      <c r="H43" s="17"/>
      <c r="I43" s="21">
        <f>G43/D43</f>
        <v>-0.12409973616030041</v>
      </c>
    </row>
    <row r="44" spans="1:9" ht="10.5" customHeight="1">
      <c r="A44" s="40"/>
      <c r="B44" s="38"/>
      <c r="C44" s="38"/>
      <c r="D44" s="38"/>
      <c r="E44" s="38"/>
      <c r="F44" s="38"/>
      <c r="G44" s="38"/>
      <c r="H44" s="38"/>
      <c r="I44" s="28"/>
    </row>
    <row r="45" spans="1:10" ht="12" customHeight="1">
      <c r="A45" s="59" t="s">
        <v>50</v>
      </c>
      <c r="B45" s="59"/>
      <c r="C45" s="59"/>
      <c r="D45" s="59"/>
      <c r="E45" s="59"/>
      <c r="F45" s="59"/>
      <c r="G45" s="59"/>
      <c r="H45" s="59"/>
      <c r="I45" s="59"/>
      <c r="J45" s="53"/>
    </row>
    <row r="46" spans="1:9" ht="12" customHeight="1">
      <c r="A46" s="53" t="s">
        <v>49</v>
      </c>
      <c r="B46" s="17"/>
      <c r="C46" s="17"/>
      <c r="D46" s="17"/>
      <c r="E46" s="17"/>
      <c r="F46" s="17"/>
      <c r="G46" s="17"/>
      <c r="H46" s="17"/>
      <c r="I46" s="18"/>
    </row>
    <row r="47" spans="1:9" ht="12" customHeight="1">
      <c r="A47" s="53"/>
      <c r="B47" s="17"/>
      <c r="C47" s="17"/>
      <c r="D47" s="17"/>
      <c r="E47" s="17"/>
      <c r="F47" s="17"/>
      <c r="G47" s="17"/>
      <c r="H47" s="17"/>
      <c r="I47" s="18"/>
    </row>
    <row r="48" spans="1:9" ht="22.5">
      <c r="A48" s="41" t="s">
        <v>35</v>
      </c>
      <c r="B48" s="20">
        <v>183.96</v>
      </c>
      <c r="C48" s="20"/>
      <c r="D48" s="20">
        <v>173.65</v>
      </c>
      <c r="E48" s="20"/>
      <c r="F48" s="20">
        <v>250.01</v>
      </c>
      <c r="G48" s="20">
        <f>F48-D48</f>
        <v>76.35999999999999</v>
      </c>
      <c r="H48" s="17"/>
      <c r="I48" s="21">
        <f>G48/D48</f>
        <v>0.43973509933774824</v>
      </c>
    </row>
    <row r="49" spans="1:9" ht="20.25" customHeight="1">
      <c r="A49" s="19" t="s">
        <v>20</v>
      </c>
      <c r="B49" s="23">
        <v>-66.11</v>
      </c>
      <c r="C49" s="30"/>
      <c r="D49" s="30"/>
      <c r="E49" s="30"/>
      <c r="F49" s="30"/>
      <c r="G49" s="30"/>
      <c r="H49" s="17"/>
      <c r="I49" s="18"/>
    </row>
    <row r="50" spans="1:9" ht="15.75" customHeight="1">
      <c r="A50" s="19" t="s">
        <v>21</v>
      </c>
      <c r="B50" s="23">
        <v>37.12</v>
      </c>
      <c r="C50" s="30"/>
      <c r="D50" s="30"/>
      <c r="E50" s="30"/>
      <c r="F50" s="30"/>
      <c r="G50" s="30"/>
      <c r="H50" s="17"/>
      <c r="I50" s="18"/>
    </row>
    <row r="51" spans="1:9" ht="15.75" customHeight="1">
      <c r="A51" s="19" t="s">
        <v>22</v>
      </c>
      <c r="B51" s="23">
        <v>0</v>
      </c>
      <c r="C51" s="30"/>
      <c r="D51" s="30"/>
      <c r="E51" s="30"/>
      <c r="F51" s="30"/>
      <c r="G51" s="30"/>
      <c r="H51" s="17"/>
      <c r="I51" s="18"/>
    </row>
    <row r="52" spans="1:9" ht="15.75" customHeight="1">
      <c r="A52" s="19" t="s">
        <v>23</v>
      </c>
      <c r="B52" s="23">
        <v>0.01</v>
      </c>
      <c r="C52" s="30"/>
      <c r="D52" s="30"/>
      <c r="E52" s="30"/>
      <c r="F52" s="30"/>
      <c r="G52" s="30"/>
      <c r="H52" s="17"/>
      <c r="I52" s="18"/>
    </row>
    <row r="53" spans="1:9" ht="15.75" customHeight="1">
      <c r="A53" s="19" t="s">
        <v>25</v>
      </c>
      <c r="B53" s="27">
        <v>0.92</v>
      </c>
      <c r="C53" s="42"/>
      <c r="D53" s="43"/>
      <c r="E53" s="42"/>
      <c r="F53" s="43"/>
      <c r="G53" s="43"/>
      <c r="H53" s="17"/>
      <c r="I53" s="38"/>
    </row>
    <row r="54" spans="1:9" ht="15.75" customHeight="1">
      <c r="A54" s="2" t="s">
        <v>27</v>
      </c>
      <c r="B54" s="20">
        <f>SUM(B48:B53)</f>
        <v>155.89999999999998</v>
      </c>
      <c r="C54" s="20"/>
      <c r="D54" s="20">
        <f>SUM(D48:D53)</f>
        <v>173.65</v>
      </c>
      <c r="E54" s="20"/>
      <c r="F54" s="20">
        <f>SUM(F48:F53)</f>
        <v>250.01</v>
      </c>
      <c r="G54" s="20">
        <f>SUM(G48:G53)</f>
        <v>76.35999999999999</v>
      </c>
      <c r="H54" s="17"/>
      <c r="I54" s="21">
        <f>G54/D54</f>
        <v>0.43973509933774824</v>
      </c>
    </row>
    <row r="55" spans="1:9" ht="10.5" customHeight="1">
      <c r="A55" s="40"/>
      <c r="B55" s="38"/>
      <c r="C55" s="38"/>
      <c r="D55" s="38"/>
      <c r="E55" s="38"/>
      <c r="F55" s="38"/>
      <c r="G55" s="38"/>
      <c r="H55" s="38"/>
      <c r="I55" s="28"/>
    </row>
    <row r="56" spans="1:9" ht="15.75" customHeight="1">
      <c r="A56" s="19"/>
      <c r="B56" s="17"/>
      <c r="C56" s="17"/>
      <c r="D56" s="17"/>
      <c r="E56" s="17"/>
      <c r="F56" s="17"/>
      <c r="G56" s="17"/>
      <c r="H56" s="17"/>
      <c r="I56" s="18"/>
    </row>
    <row r="57" spans="1:9" ht="15.75" customHeight="1">
      <c r="A57" s="16" t="s">
        <v>51</v>
      </c>
      <c r="B57" s="20">
        <v>218.916473</v>
      </c>
      <c r="C57" s="20"/>
      <c r="D57" s="20">
        <v>223.2</v>
      </c>
      <c r="E57" s="20"/>
      <c r="F57" s="20">
        <v>269</v>
      </c>
      <c r="G57" s="20">
        <f>F57-D57</f>
        <v>45.80000000000001</v>
      </c>
      <c r="H57" s="17"/>
      <c r="I57" s="21">
        <f>G57/D57</f>
        <v>0.2051971326164875</v>
      </c>
    </row>
    <row r="58" spans="1:9" ht="18" customHeight="1">
      <c r="A58" s="19" t="s">
        <v>20</v>
      </c>
      <c r="B58" s="26">
        <v>0</v>
      </c>
      <c r="C58" s="30"/>
      <c r="D58" s="30"/>
      <c r="E58" s="30"/>
      <c r="F58" s="30"/>
      <c r="G58" s="30"/>
      <c r="H58" s="17"/>
      <c r="I58" s="18"/>
    </row>
    <row r="59" spans="1:9" ht="15.75" customHeight="1">
      <c r="A59" s="19" t="s">
        <v>21</v>
      </c>
      <c r="B59" s="26">
        <v>0</v>
      </c>
      <c r="C59" s="30"/>
      <c r="D59" s="30"/>
      <c r="E59" s="30"/>
      <c r="F59" s="30"/>
      <c r="G59" s="30"/>
      <c r="H59" s="17"/>
      <c r="I59" s="18"/>
    </row>
    <row r="60" spans="1:9" ht="15.75" customHeight="1">
      <c r="A60" s="19" t="s">
        <v>23</v>
      </c>
      <c r="B60" s="26">
        <v>0</v>
      </c>
      <c r="C60" s="30"/>
      <c r="D60" s="30"/>
      <c r="E60" s="30"/>
      <c r="F60" s="30"/>
      <c r="G60" s="30"/>
      <c r="H60" s="17"/>
      <c r="I60" s="18"/>
    </row>
    <row r="61" spans="1:9" ht="15.75" customHeight="1">
      <c r="A61" s="19" t="s">
        <v>24</v>
      </c>
      <c r="B61" s="25">
        <v>0.046027</v>
      </c>
      <c r="C61" s="30"/>
      <c r="D61" s="30"/>
      <c r="E61" s="30"/>
      <c r="F61" s="30"/>
      <c r="G61" s="30"/>
      <c r="H61" s="17"/>
      <c r="I61" s="18"/>
    </row>
    <row r="62" spans="1:9" ht="15.75" customHeight="1">
      <c r="A62" s="19" t="s">
        <v>25</v>
      </c>
      <c r="B62" s="31">
        <v>1.298</v>
      </c>
      <c r="C62" s="17"/>
      <c r="D62" s="38"/>
      <c r="E62" s="17"/>
      <c r="F62" s="38"/>
      <c r="G62" s="38"/>
      <c r="H62" s="17"/>
      <c r="I62" s="38"/>
    </row>
    <row r="63" spans="1:9" ht="15.75" customHeight="1">
      <c r="A63" s="2" t="s">
        <v>36</v>
      </c>
      <c r="B63" s="20">
        <f>SUM(B57:B62)</f>
        <v>220.2605</v>
      </c>
      <c r="C63" s="20"/>
      <c r="D63" s="20">
        <f>SUM(D57:D61)</f>
        <v>223.2</v>
      </c>
      <c r="E63" s="20"/>
      <c r="F63" s="20">
        <f>SUM(F57:F61)</f>
        <v>269</v>
      </c>
      <c r="G63" s="20">
        <f>SUM(G57:G62)</f>
        <v>45.80000000000001</v>
      </c>
      <c r="H63" s="17"/>
      <c r="I63" s="21">
        <f>G63/D63</f>
        <v>0.2051971326164875</v>
      </c>
    </row>
    <row r="64" spans="1:9" ht="15.75" customHeight="1">
      <c r="A64" s="44" t="s">
        <v>37</v>
      </c>
      <c r="B64" s="45">
        <v>-0.2605</v>
      </c>
      <c r="C64" s="30"/>
      <c r="D64" s="39"/>
      <c r="E64" s="30"/>
      <c r="F64" s="46"/>
      <c r="G64" s="39"/>
      <c r="H64" s="17"/>
      <c r="I64" s="47"/>
    </row>
    <row r="65" spans="1:9" ht="15.75" customHeight="1">
      <c r="A65" s="2" t="s">
        <v>27</v>
      </c>
      <c r="B65" s="20">
        <f>SUM(B63:B64)</f>
        <v>220</v>
      </c>
      <c r="C65" s="20"/>
      <c r="D65" s="20">
        <f>SUM(D63:D64)</f>
        <v>223.2</v>
      </c>
      <c r="E65" s="20"/>
      <c r="F65" s="20">
        <f>SUM(F63:F64)</f>
        <v>269</v>
      </c>
      <c r="G65" s="20">
        <f>SUM(G63:G64)</f>
        <v>45.80000000000001</v>
      </c>
      <c r="H65" s="17"/>
      <c r="I65" s="21">
        <f>G65/D65</f>
        <v>0.2051971326164875</v>
      </c>
    </row>
    <row r="66" spans="1:9" ht="10.5" customHeight="1">
      <c r="A66" s="40"/>
      <c r="B66" s="38"/>
      <c r="C66" s="38"/>
      <c r="D66" s="38"/>
      <c r="E66" s="38"/>
      <c r="F66" s="38"/>
      <c r="G66" s="38"/>
      <c r="H66" s="38"/>
      <c r="I66" s="28"/>
    </row>
    <row r="67" spans="1:9" ht="15.75" customHeight="1">
      <c r="A67" s="16" t="s">
        <v>38</v>
      </c>
      <c r="B67" s="20">
        <v>2.22</v>
      </c>
      <c r="C67" s="20"/>
      <c r="D67" s="20">
        <v>3.97</v>
      </c>
      <c r="E67" s="20"/>
      <c r="F67" s="20">
        <v>4</v>
      </c>
      <c r="G67" s="20">
        <f>F67-D67</f>
        <v>0.029999999999999805</v>
      </c>
      <c r="H67" s="30"/>
      <c r="I67" s="21">
        <f>G67/D67</f>
        <v>0.0075566750629722425</v>
      </c>
    </row>
    <row r="68" spans="1:9" ht="15.75" customHeight="1">
      <c r="A68" s="19" t="s">
        <v>39</v>
      </c>
      <c r="B68" s="25">
        <v>0</v>
      </c>
      <c r="C68" s="30"/>
      <c r="D68" s="30"/>
      <c r="E68" s="30"/>
      <c r="F68" s="30"/>
      <c r="G68" s="30"/>
      <c r="H68" s="17"/>
      <c r="I68" s="18"/>
    </row>
    <row r="69" spans="1:9" ht="15.75" customHeight="1">
      <c r="A69" s="19" t="s">
        <v>40</v>
      </c>
      <c r="B69" s="25">
        <v>0</v>
      </c>
      <c r="C69" s="30"/>
      <c r="D69" s="30"/>
      <c r="E69" s="30"/>
      <c r="F69" s="30"/>
      <c r="G69" s="30"/>
      <c r="H69" s="17"/>
      <c r="I69" s="18"/>
    </row>
    <row r="70" spans="1:9" ht="15.75" customHeight="1">
      <c r="A70" s="19" t="s">
        <v>22</v>
      </c>
      <c r="B70" s="25">
        <v>0</v>
      </c>
      <c r="C70" s="30"/>
      <c r="D70" s="30"/>
      <c r="E70" s="30"/>
      <c r="F70" s="30"/>
      <c r="G70" s="30"/>
      <c r="H70" s="17"/>
      <c r="I70" s="18"/>
    </row>
    <row r="71" spans="1:9" ht="15.75" customHeight="1">
      <c r="A71" s="19" t="s">
        <v>23</v>
      </c>
      <c r="B71" s="25">
        <v>0</v>
      </c>
      <c r="C71" s="30"/>
      <c r="D71" s="30"/>
      <c r="E71" s="30"/>
      <c r="F71" s="30"/>
      <c r="G71" s="30"/>
      <c r="H71" s="17"/>
      <c r="I71" s="18"/>
    </row>
    <row r="72" spans="1:9" ht="15.75" customHeight="1">
      <c r="A72" s="19" t="s">
        <v>24</v>
      </c>
      <c r="B72" s="25">
        <v>1.66</v>
      </c>
      <c r="C72" s="30"/>
      <c r="D72" s="30"/>
      <c r="E72" s="30"/>
      <c r="F72" s="30"/>
      <c r="G72" s="30"/>
      <c r="H72" s="17"/>
      <c r="I72" s="18"/>
    </row>
    <row r="73" spans="1:9" ht="15.75" customHeight="1">
      <c r="A73" s="19" t="s">
        <v>25</v>
      </c>
      <c r="B73" s="31">
        <v>0.02</v>
      </c>
      <c r="C73" s="17"/>
      <c r="D73" s="38"/>
      <c r="E73" s="17"/>
      <c r="F73" s="38"/>
      <c r="G73" s="38"/>
      <c r="H73" s="17"/>
      <c r="I73" s="38"/>
    </row>
    <row r="74" spans="1:9" ht="15.75" customHeight="1">
      <c r="A74" s="2" t="s">
        <v>27</v>
      </c>
      <c r="B74" s="20">
        <f>SUM(B67:B73)</f>
        <v>3.9</v>
      </c>
      <c r="C74" s="20"/>
      <c r="D74" s="20">
        <f>SUM(D67:D73)</f>
        <v>3.97</v>
      </c>
      <c r="E74" s="20"/>
      <c r="F74" s="20">
        <f>SUM(F67:F72)</f>
        <v>4</v>
      </c>
      <c r="G74" s="20">
        <f>SUM(G67:G72)</f>
        <v>0.029999999999999805</v>
      </c>
      <c r="H74" s="17"/>
      <c r="I74" s="21">
        <f>G74/D74</f>
        <v>0.0075566750629722425</v>
      </c>
    </row>
    <row r="75" spans="1:9" ht="15.75" customHeight="1">
      <c r="A75" s="2"/>
      <c r="B75" s="30"/>
      <c r="C75" s="30"/>
      <c r="D75" s="30"/>
      <c r="E75" s="30"/>
      <c r="F75" s="30"/>
      <c r="G75" s="30"/>
      <c r="H75" s="17"/>
      <c r="I75" s="21"/>
    </row>
    <row r="76" spans="1:9" ht="5.25" customHeight="1">
      <c r="A76" s="48"/>
      <c r="B76" s="38"/>
      <c r="C76" s="38"/>
      <c r="D76" s="38"/>
      <c r="E76" s="38"/>
      <c r="F76" s="38"/>
      <c r="G76" s="38"/>
      <c r="H76" s="38"/>
      <c r="I76" s="28"/>
    </row>
    <row r="77" spans="1:9" ht="15.75" customHeight="1">
      <c r="A77" s="16" t="s">
        <v>41</v>
      </c>
      <c r="B77" s="20">
        <v>9.47</v>
      </c>
      <c r="C77" s="20"/>
      <c r="D77" s="20">
        <v>10.03</v>
      </c>
      <c r="E77" s="20"/>
      <c r="F77" s="20">
        <v>11.5</v>
      </c>
      <c r="G77" s="20">
        <f>F77-D77</f>
        <v>1.4700000000000006</v>
      </c>
      <c r="H77" s="17"/>
      <c r="I77" s="21">
        <f>G77/D77</f>
        <v>0.14656031904287145</v>
      </c>
    </row>
    <row r="78" spans="1:9" ht="22.5" customHeight="1">
      <c r="A78" s="19" t="s">
        <v>39</v>
      </c>
      <c r="B78" s="25">
        <v>-0.65</v>
      </c>
      <c r="C78" s="30"/>
      <c r="D78" s="30"/>
      <c r="E78" s="30"/>
      <c r="F78" s="30"/>
      <c r="G78" s="30"/>
      <c r="H78" s="17"/>
      <c r="I78" s="18"/>
    </row>
    <row r="79" spans="1:9" ht="15.75" customHeight="1">
      <c r="A79" s="19" t="s">
        <v>40</v>
      </c>
      <c r="B79" s="25">
        <v>1.22</v>
      </c>
      <c r="C79" s="30"/>
      <c r="D79" s="30"/>
      <c r="E79" s="30"/>
      <c r="F79" s="30"/>
      <c r="G79" s="30"/>
      <c r="H79" s="17"/>
      <c r="I79" s="18"/>
    </row>
    <row r="80" spans="1:9" ht="15.75" customHeight="1">
      <c r="A80" s="19" t="s">
        <v>22</v>
      </c>
      <c r="B80" s="25">
        <v>-0.12</v>
      </c>
      <c r="C80" s="30"/>
      <c r="D80" s="30"/>
      <c r="E80" s="30"/>
      <c r="F80" s="30"/>
      <c r="G80" s="30"/>
      <c r="H80" s="17"/>
      <c r="I80" s="18"/>
    </row>
    <row r="81" spans="1:9" ht="15.75" customHeight="1">
      <c r="A81" s="19" t="s">
        <v>23</v>
      </c>
      <c r="B81" s="25">
        <v>-0.01</v>
      </c>
      <c r="C81" s="30"/>
      <c r="D81" s="30"/>
      <c r="E81" s="30"/>
      <c r="F81" s="30"/>
      <c r="G81" s="30"/>
      <c r="H81" s="17"/>
      <c r="I81" s="18"/>
    </row>
    <row r="82" spans="1:9" ht="15.75" customHeight="1">
      <c r="A82" s="19" t="s">
        <v>24</v>
      </c>
      <c r="B82" s="25">
        <v>0.03</v>
      </c>
      <c r="C82" s="30"/>
      <c r="D82" s="30"/>
      <c r="E82" s="30"/>
      <c r="F82" s="30"/>
      <c r="G82" s="30"/>
      <c r="H82" s="17"/>
      <c r="I82" s="18"/>
    </row>
    <row r="83" spans="1:9" ht="15.75" customHeight="1">
      <c r="A83" s="19" t="s">
        <v>25</v>
      </c>
      <c r="B83" s="31">
        <v>0.06</v>
      </c>
      <c r="C83" s="17"/>
      <c r="D83" s="38"/>
      <c r="E83" s="17"/>
      <c r="F83" s="38"/>
      <c r="G83" s="38"/>
      <c r="H83" s="17"/>
      <c r="I83" s="38"/>
    </row>
    <row r="84" spans="1:9" ht="15.75" customHeight="1">
      <c r="A84" s="2" t="s">
        <v>27</v>
      </c>
      <c r="B84" s="20">
        <f>SUM(B77:B83)</f>
        <v>10.000000000000002</v>
      </c>
      <c r="C84" s="20"/>
      <c r="D84" s="20">
        <f>SUM(D77:D82)</f>
        <v>10.03</v>
      </c>
      <c r="E84" s="20"/>
      <c r="F84" s="20">
        <f>SUM(F77:F82)</f>
        <v>11.5</v>
      </c>
      <c r="G84" s="20">
        <f>SUM(G77:G82)</f>
        <v>1.4700000000000006</v>
      </c>
      <c r="H84" s="17"/>
      <c r="I84" s="21">
        <f>G84/D84</f>
        <v>0.14656031904287145</v>
      </c>
    </row>
    <row r="85" spans="1:9" ht="15.75" customHeight="1">
      <c r="A85" s="44"/>
      <c r="B85" s="26"/>
      <c r="C85" s="17"/>
      <c r="D85" s="17"/>
      <c r="E85" s="17"/>
      <c r="F85" s="17"/>
      <c r="G85" s="17"/>
      <c r="H85" s="17"/>
      <c r="I85" s="17"/>
    </row>
    <row r="86" spans="1:9" ht="6" customHeight="1">
      <c r="A86" s="40"/>
      <c r="B86" s="38"/>
      <c r="C86" s="38"/>
      <c r="D86" s="38"/>
      <c r="E86" s="38"/>
      <c r="F86" s="38"/>
      <c r="G86" s="38"/>
      <c r="H86" s="38"/>
      <c r="I86" s="28"/>
    </row>
    <row r="87" spans="1:9" ht="8.25" customHeight="1">
      <c r="A87" s="19"/>
      <c r="B87" s="17"/>
      <c r="C87" s="17"/>
      <c r="D87" s="17"/>
      <c r="E87" s="17"/>
      <c r="F87" s="17"/>
      <c r="G87" s="17"/>
      <c r="H87" s="17"/>
      <c r="I87" s="18"/>
    </row>
    <row r="88" spans="1:9" ht="15.75" customHeight="1">
      <c r="A88" s="16" t="s">
        <v>42</v>
      </c>
      <c r="B88" s="20">
        <f>+B84+B65+B54+B43+B26+B74</f>
        <v>5610.95</v>
      </c>
      <c r="C88" s="20"/>
      <c r="D88" s="20">
        <f>+D84+D65+D54+D43+D26+D74</f>
        <v>5472.820000000001</v>
      </c>
      <c r="E88" s="20"/>
      <c r="F88" s="20">
        <f>+F84+F65+F54+F43+F26+F74</f>
        <v>5605</v>
      </c>
      <c r="G88" s="20">
        <f>F88-D88</f>
        <v>132.17999999999938</v>
      </c>
      <c r="H88" s="30"/>
      <c r="I88" s="21">
        <f>G88/D88</f>
        <v>0.024152082473021107</v>
      </c>
    </row>
    <row r="89" spans="1:9" ht="15.75" customHeight="1">
      <c r="A89" s="2"/>
      <c r="B89" s="30"/>
      <c r="C89" s="30"/>
      <c r="D89" s="30"/>
      <c r="E89" s="30"/>
      <c r="F89" s="30"/>
      <c r="G89" s="26"/>
      <c r="H89" s="17"/>
      <c r="I89" s="21"/>
    </row>
    <row r="90" spans="1:9" ht="0.75" customHeight="1" thickBot="1">
      <c r="A90" s="49"/>
      <c r="B90" s="50"/>
      <c r="C90" s="50"/>
      <c r="D90" s="50"/>
      <c r="E90" s="50"/>
      <c r="F90" s="50"/>
      <c r="G90" s="50"/>
      <c r="H90" s="50"/>
      <c r="I90" s="51"/>
    </row>
    <row r="91" spans="1:9" ht="3" customHeight="1" thickTop="1">
      <c r="A91" s="19"/>
      <c r="B91" s="17"/>
      <c r="C91" s="17"/>
      <c r="D91" s="17"/>
      <c r="E91" s="17"/>
      <c r="F91" s="17"/>
      <c r="G91" s="17"/>
      <c r="H91" s="17"/>
      <c r="I91" s="18"/>
    </row>
    <row r="92" spans="1:9" ht="12.75" customHeight="1">
      <c r="A92" s="19" t="s">
        <v>43</v>
      </c>
      <c r="B92" s="17"/>
      <c r="C92" s="17"/>
      <c r="D92" s="17"/>
      <c r="E92" s="17"/>
      <c r="F92" s="17"/>
      <c r="G92" s="17"/>
      <c r="H92" s="17"/>
      <c r="I92" s="52"/>
    </row>
    <row r="93" spans="1:9" ht="24" customHeight="1">
      <c r="A93" s="56" t="s">
        <v>52</v>
      </c>
      <c r="B93" s="57"/>
      <c r="C93" s="57"/>
      <c r="D93" s="57"/>
      <c r="E93" s="57"/>
      <c r="F93" s="57"/>
      <c r="G93" s="57"/>
      <c r="H93" s="57"/>
      <c r="I93" s="57"/>
    </row>
    <row r="94" spans="1:8" ht="15.75" customHeight="1">
      <c r="A94" s="6"/>
      <c r="B94" s="6"/>
      <c r="C94" s="6"/>
      <c r="D94" s="6"/>
      <c r="E94" s="6"/>
      <c r="F94" s="6"/>
      <c r="G94" s="6"/>
      <c r="H94" s="6"/>
    </row>
    <row r="95" spans="1:9" ht="15.75" customHeight="1">
      <c r="A95" s="58"/>
      <c r="B95" s="58"/>
      <c r="C95" s="58"/>
      <c r="D95" s="58"/>
      <c r="E95" s="58"/>
      <c r="F95" s="58"/>
      <c r="G95" s="58"/>
      <c r="H95" s="58"/>
      <c r="I95" s="58"/>
    </row>
    <row r="96" spans="1:8" ht="15.75" customHeight="1">
      <c r="A96" s="6"/>
      <c r="B96" s="6"/>
      <c r="C96" s="6"/>
      <c r="D96" s="6"/>
      <c r="E96" s="6"/>
      <c r="F96" s="6"/>
      <c r="G96" s="6"/>
      <c r="H96" s="6"/>
    </row>
  </sheetData>
  <mergeCells count="5">
    <mergeCell ref="A93:I93"/>
    <mergeCell ref="A95:I95"/>
    <mergeCell ref="A45:I45"/>
    <mergeCell ref="A1:I1"/>
    <mergeCell ref="A2:I2"/>
  </mergeCells>
  <printOptions horizontalCentered="1"/>
  <pageMargins left="0.75" right="0.75" top="1" bottom="1" header="0.5" footer="0.5"/>
  <pageSetup firstPageNumber="445" useFirstPageNumber="1" horizontalDpi="300" verticalDpi="300" orientation="portrait" scale="88" r:id="rId1"/>
  <headerFooter alignWithMargins="0">
    <oddFooter>&amp;C&amp;"Times New Roman,Regular"&amp;P</oddFoot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THIGGINS</dc:creator>
  <cp:keywords/>
  <dc:description/>
  <cp:lastModifiedBy>Pamela B. Green</cp:lastModifiedBy>
  <cp:lastPrinted>2005-02-02T18:10:34Z</cp:lastPrinted>
  <dcterms:created xsi:type="dcterms:W3CDTF">2005-01-28T19:52:18Z</dcterms:created>
  <dcterms:modified xsi:type="dcterms:W3CDTF">2005-02-02T18:10:37Z</dcterms:modified>
  <cp:category/>
  <cp:version/>
  <cp:contentType/>
  <cp:contentStatus/>
</cp:coreProperties>
</file>