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<sst xmlns="http://schemas.openxmlformats.org/spreadsheetml/2006/main" count="31" uniqueCount="30">
  <si>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Social, Behavioral and Economic Sciences</t>
  </si>
  <si>
    <t>By Strategic Outcome Goal and Investment Category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</si>
  <si>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</si>
  <si>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</si>
  <si>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</si>
  <si>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</si>
  <si>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</si>
  <si>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</si>
  <si>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</si>
  <si>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</si>
  <si>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</si>
  <si>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</si>
  <si>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</si>
  <si>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Ideas</t>
  </si>
  <si>
    <t>Fundamental Science and Engineering</t>
  </si>
  <si>
    <t>Centers Programs</t>
  </si>
  <si>
    <t>Capability Enhancement</t>
  </si>
  <si>
    <t>Tools</t>
  </si>
  <si>
    <t>Facilities</t>
  </si>
  <si>
    <t>Infrastructure and Instrumentation</t>
  </si>
  <si>
    <t>Polar Tools, Facilities and Logistics</t>
  </si>
  <si>
    <t>Federally-Funded R&amp;D Centers</t>
  </si>
  <si>
    <t>People</t>
  </si>
  <si>
    <t>Individuals</t>
  </si>
  <si>
    <t xml:space="preserve"> </t>
  </si>
  <si>
    <t>Institutions</t>
  </si>
  <si>
    <t>Collaborations</t>
  </si>
  <si>
    <t>Organizational Excellence</t>
  </si>
  <si>
    <t>Total, SBE</t>
  </si>
  <si>
    <t>Totals may not add due to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</si>
</sst>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;\-&quot;$&quot;#,##0.00;&quot;-&quot;??"/>
    <numFmt numFmtId="166" formatCode="0.0%;\-0.0%;&quot;-&quot;??"/>
    <numFmt numFmtId="167" formatCode="#,##0.00;\-#,##0.00;&quot;-&quot;??"/>
    <numFmt numFmtId="168" formatCode="0.0%"/>
    <numFmt numFmtId="169" formatCode="&quot;$&quot;#,##0.00"/>
  </numFmts>
  <fonts count="13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49" fontId="5" fillId="0" borderId="2" xfId="15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15" applyNumberFormat="1" applyFont="1" applyBorder="1" applyAlignment="1">
      <alignment horizontal="right"/>
    </xf>
    <xf numFmtId="49" fontId="5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5" fillId="0" borderId="3" xfId="0" applyFont="1" applyBorder="1" applyAlignment="1">
      <alignment/>
    </xf>
    <xf numFmtId="49" fontId="5" fillId="0" borderId="3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5" fillId="0" borderId="4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6" fontId="6" fillId="0" borderId="0" xfId="19" applyNumberFormat="1" applyFont="1" applyBorder="1" applyAlignment="1">
      <alignment horizontal="right"/>
    </xf>
    <xf numFmtId="0" fontId="9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67" fontId="6" fillId="0" borderId="3" xfId="0" applyNumberFormat="1" applyFont="1" applyBorder="1" applyAlignment="1">
      <alignment/>
    </xf>
    <xf numFmtId="166" fontId="6" fillId="0" borderId="3" xfId="19" applyNumberFormat="1" applyFont="1" applyBorder="1" applyAlignment="1">
      <alignment horizontal="right"/>
    </xf>
    <xf numFmtId="168" fontId="6" fillId="0" borderId="0" xfId="19" applyNumberFormat="1" applyFont="1" applyBorder="1" applyAlignment="1">
      <alignment/>
    </xf>
    <xf numFmtId="49" fontId="6" fillId="0" borderId="0" xfId="15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165" fontId="6" fillId="0" borderId="5" xfId="0" applyNumberFormat="1" applyFont="1" applyBorder="1" applyAlignment="1">
      <alignment/>
    </xf>
    <xf numFmtId="166" fontId="6" fillId="0" borderId="5" xfId="19" applyNumberFormat="1" applyFont="1" applyBorder="1" applyAlignment="1">
      <alignment horizontal="right"/>
    </xf>
    <xf numFmtId="164" fontId="5" fillId="0" borderId="0" xfId="15" applyNumberFormat="1" applyFont="1" applyAlignment="1">
      <alignment/>
    </xf>
    <xf numFmtId="169" fontId="5" fillId="0" borderId="0" xfId="15" applyNumberFormat="1" applyFont="1" applyBorder="1" applyAlignment="1">
      <alignment/>
    </xf>
    <xf numFmtId="4" fontId="11" fillId="0" borderId="0" xfId="15" applyNumberFormat="1" applyFont="1" applyBorder="1" applyAlignment="1">
      <alignment/>
    </xf>
    <xf numFmtId="169" fontId="5" fillId="0" borderId="2" xfId="15" applyNumberFormat="1" applyFont="1" applyBorder="1" applyAlignment="1">
      <alignment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42578125" style="5" customWidth="1"/>
    <col min="2" max="2" width="32.00390625" style="5" bestFit="1" customWidth="1"/>
    <col min="3" max="3" width="8.00390625" style="39" customWidth="1"/>
    <col min="4" max="4" width="8.57421875" style="39" customWidth="1"/>
    <col min="5" max="5" width="8.421875" style="39" customWidth="1"/>
    <col min="6" max="7" width="8.140625" style="39" customWidth="1"/>
    <col min="8" max="8" width="0.85546875" style="39" customWidth="1"/>
    <col min="9" max="9" width="6.140625" style="5" hidden="1" customWidth="1"/>
    <col min="10" max="16384" width="9.140625" style="5" customWidth="1"/>
  </cols>
  <sheetData>
    <row r="1" spans="1:8" ht="14.25" customHeight="1">
      <c r="A1" s="1"/>
      <c r="B1" s="2" t="s">
        <v>0</v>
      </c>
      <c r="C1" s="2"/>
      <c r="D1" s="2"/>
      <c r="E1" s="3"/>
      <c r="F1" s="3"/>
      <c r="G1" s="3"/>
      <c r="H1" s="4"/>
    </row>
    <row r="2" spans="1:8" ht="15" customHeight="1">
      <c r="A2" s="1"/>
      <c r="B2" s="2" t="s">
        <v>1</v>
      </c>
      <c r="C2" s="2"/>
      <c r="D2" s="2"/>
      <c r="E2" s="3"/>
      <c r="F2" s="3"/>
      <c r="G2" s="3"/>
      <c r="H2" s="4"/>
    </row>
    <row r="3" spans="1:8" ht="15" customHeight="1" thickBot="1">
      <c r="A3" s="6"/>
      <c r="B3" s="7" t="s">
        <v>2</v>
      </c>
      <c r="C3" s="7"/>
      <c r="D3" s="7"/>
      <c r="E3" s="8"/>
      <c r="F3" s="8"/>
      <c r="G3" s="8"/>
      <c r="H3" s="6"/>
    </row>
    <row r="4" spans="1:7" s="13" customFormat="1" ht="12.75" customHeight="1">
      <c r="A4" s="9"/>
      <c r="B4" s="10"/>
      <c r="C4" s="11"/>
      <c r="D4" s="11" t="s">
        <v>3</v>
      </c>
      <c r="E4" s="11"/>
      <c r="F4" s="12" t="s">
        <v>4</v>
      </c>
      <c r="G4" s="12"/>
    </row>
    <row r="5" spans="1:7" s="13" customFormat="1" ht="12.75" customHeight="1">
      <c r="A5" s="14"/>
      <c r="B5" s="15"/>
      <c r="C5" s="16" t="s">
        <v>5</v>
      </c>
      <c r="D5" s="16" t="s">
        <v>6</v>
      </c>
      <c r="E5" s="16" t="s">
        <v>7</v>
      </c>
      <c r="F5" s="17" t="s">
        <v>3</v>
      </c>
      <c r="G5" s="17"/>
    </row>
    <row r="6" spans="1:7" s="13" customFormat="1" ht="12.75" customHeight="1">
      <c r="A6" s="18"/>
      <c r="B6" s="19"/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</row>
    <row r="7" spans="1:7" s="13" customFormat="1" ht="13.5">
      <c r="A7" s="14"/>
      <c r="B7" s="21" t="s">
        <v>13</v>
      </c>
      <c r="C7" s="16"/>
      <c r="D7" s="22"/>
      <c r="E7" s="16"/>
      <c r="F7" s="16"/>
      <c r="G7" s="16"/>
    </row>
    <row r="8" spans="1:7" s="27" customFormat="1" ht="12.75">
      <c r="A8" s="23"/>
      <c r="B8" s="24" t="s">
        <v>14</v>
      </c>
      <c r="C8" s="25">
        <v>141.2</v>
      </c>
      <c r="D8" s="25">
        <v>143.79</v>
      </c>
      <c r="E8" s="25">
        <v>154.04</v>
      </c>
      <c r="F8" s="25">
        <f>E8-D8</f>
        <v>10.25</v>
      </c>
      <c r="G8" s="26">
        <f>IF(D8=0,"N/A  ",F8/D8)</f>
        <v>0.07128451213575353</v>
      </c>
    </row>
    <row r="9" spans="1:7" s="27" customFormat="1" ht="12.75">
      <c r="A9" s="23"/>
      <c r="B9" s="24" t="s">
        <v>15</v>
      </c>
      <c r="C9" s="28">
        <v>0</v>
      </c>
      <c r="D9" s="28">
        <v>0.59</v>
      </c>
      <c r="E9" s="28">
        <v>0.6</v>
      </c>
      <c r="F9" s="28">
        <f>E9-D9</f>
        <v>0.010000000000000009</v>
      </c>
      <c r="G9" s="26">
        <f>IF(D9=0,"N/A  ",F9/D9)</f>
        <v>0.0169491525423729</v>
      </c>
    </row>
    <row r="10" spans="1:7" s="27" customFormat="1" ht="12.75">
      <c r="A10" s="23"/>
      <c r="B10" s="24" t="s">
        <v>16</v>
      </c>
      <c r="C10" s="29">
        <v>0</v>
      </c>
      <c r="D10" s="29">
        <v>0</v>
      </c>
      <c r="E10" s="29">
        <v>0</v>
      </c>
      <c r="F10" s="29">
        <f>E10-D10</f>
        <v>0</v>
      </c>
      <c r="G10" s="30" t="str">
        <f>IF(D10=0,"N/A  ",F10/D10)</f>
        <v>N/A  </v>
      </c>
    </row>
    <row r="11" spans="1:7" s="27" customFormat="1" ht="12.75">
      <c r="A11" s="23"/>
      <c r="B11" s="24"/>
      <c r="C11" s="28">
        <f>SUM(C8:C10)</f>
        <v>141.2</v>
      </c>
      <c r="D11" s="28">
        <f>D8+D9+D10</f>
        <v>144.38</v>
      </c>
      <c r="E11" s="28">
        <f>E8+E9+E10</f>
        <v>154.64</v>
      </c>
      <c r="F11" s="28">
        <f>E11-D11</f>
        <v>10.259999999999991</v>
      </c>
      <c r="G11" s="26">
        <f>IF(D11=0,"N/A  ",F11/D11)</f>
        <v>0.07106247402687346</v>
      </c>
    </row>
    <row r="12" spans="1:7" s="27" customFormat="1" ht="13.5">
      <c r="A12" s="23"/>
      <c r="B12" s="21" t="s">
        <v>17</v>
      </c>
      <c r="C12" s="28"/>
      <c r="D12" s="28"/>
      <c r="E12" s="28"/>
      <c r="F12" s="28"/>
      <c r="G12" s="31"/>
    </row>
    <row r="13" spans="1:7" s="27" customFormat="1" ht="12.75">
      <c r="A13" s="23"/>
      <c r="B13" s="24" t="s">
        <v>18</v>
      </c>
      <c r="C13" s="28">
        <v>0.3</v>
      </c>
      <c r="D13" s="28">
        <v>0.3</v>
      </c>
      <c r="E13" s="28">
        <v>0.3</v>
      </c>
      <c r="F13" s="28">
        <f>E13-D13</f>
        <v>0</v>
      </c>
      <c r="G13" s="26">
        <f>IF(D13=0,"N/A  ",F13/D13)</f>
        <v>0</v>
      </c>
    </row>
    <row r="14" spans="1:7" s="27" customFormat="1" ht="12.75">
      <c r="A14" s="23"/>
      <c r="B14" s="24" t="s">
        <v>19</v>
      </c>
      <c r="C14" s="28">
        <v>41.17</v>
      </c>
      <c r="D14" s="28">
        <v>40.66</v>
      </c>
      <c r="E14" s="28">
        <v>44</v>
      </c>
      <c r="F14" s="28">
        <f>E14-D14</f>
        <v>3.3400000000000034</v>
      </c>
      <c r="G14" s="26">
        <f>IF(D14=0,"N/A  ",F14/D14)</f>
        <v>0.08214461387112651</v>
      </c>
    </row>
    <row r="15" spans="1:7" s="27" customFormat="1" ht="12.75">
      <c r="A15" s="23"/>
      <c r="B15" s="24" t="s">
        <v>20</v>
      </c>
      <c r="C15" s="28">
        <v>0</v>
      </c>
      <c r="D15" s="28">
        <v>0</v>
      </c>
      <c r="E15" s="28">
        <v>0</v>
      </c>
      <c r="F15" s="28">
        <f>E15-D15</f>
        <v>0</v>
      </c>
      <c r="G15" s="26" t="str">
        <f>IF(D15=0,"N/A  ",F15/D15)</f>
        <v>N/A  </v>
      </c>
    </row>
    <row r="16" spans="1:7" s="27" customFormat="1" ht="12.75">
      <c r="A16" s="23"/>
      <c r="B16" s="24" t="s">
        <v>21</v>
      </c>
      <c r="C16" s="29">
        <v>0</v>
      </c>
      <c r="D16" s="29">
        <v>0</v>
      </c>
      <c r="E16" s="29">
        <v>0</v>
      </c>
      <c r="F16" s="29">
        <f>E16-D16</f>
        <v>0</v>
      </c>
      <c r="G16" s="30" t="str">
        <f>IF(D16=0,"N/A  ",F16/D16)</f>
        <v>N/A  </v>
      </c>
    </row>
    <row r="17" spans="1:7" s="27" customFormat="1" ht="12.75">
      <c r="A17" s="23"/>
      <c r="B17" s="24"/>
      <c r="C17" s="28">
        <f>SUM(C13:C16)</f>
        <v>41.47</v>
      </c>
      <c r="D17" s="28">
        <f>SUM(D13:D16)</f>
        <v>40.959999999999994</v>
      </c>
      <c r="E17" s="28">
        <f>SUM(E13:E16)</f>
        <v>44.3</v>
      </c>
      <c r="F17" s="28">
        <f>SUM(F13:F16)</f>
        <v>3.3400000000000034</v>
      </c>
      <c r="G17" s="26">
        <f>IF(D17=0,"N/A  ",F17/D17)</f>
        <v>0.0815429687500001</v>
      </c>
    </row>
    <row r="18" spans="1:7" s="27" customFormat="1" ht="13.5">
      <c r="A18" s="23"/>
      <c r="B18" s="21" t="s">
        <v>22</v>
      </c>
      <c r="C18" s="28"/>
      <c r="D18" s="28"/>
      <c r="E18" s="28"/>
      <c r="F18" s="28"/>
      <c r="G18" s="32"/>
    </row>
    <row r="19" spans="1:7" s="27" customFormat="1" ht="12.75">
      <c r="A19" s="23"/>
      <c r="B19" s="24" t="s">
        <v>23</v>
      </c>
      <c r="C19" s="28">
        <v>10.66</v>
      </c>
      <c r="D19" s="28">
        <v>8.49</v>
      </c>
      <c r="E19" s="28">
        <v>8.59</v>
      </c>
      <c r="F19" s="28">
        <f>E19-D19</f>
        <v>0.09999999999999964</v>
      </c>
      <c r="G19" s="26">
        <f>IF(D19=0,"N/A  ",F19/D19)</f>
        <v>0.011778563015312089</v>
      </c>
    </row>
    <row r="20" spans="1:7" s="27" customFormat="1" ht="12.75">
      <c r="A20" s="23" t="s">
        <v>24</v>
      </c>
      <c r="B20" s="24" t="s">
        <v>25</v>
      </c>
      <c r="C20" s="28">
        <v>1.44</v>
      </c>
      <c r="D20" s="28">
        <v>1.41</v>
      </c>
      <c r="E20" s="28">
        <v>1.43</v>
      </c>
      <c r="F20" s="28">
        <f>E20-D20</f>
        <v>0.020000000000000018</v>
      </c>
      <c r="G20" s="26">
        <f>IF(D20=0,"N/A  ",F20/D20)</f>
        <v>0.014184397163120581</v>
      </c>
    </row>
    <row r="21" spans="1:7" s="27" customFormat="1" ht="12.75">
      <c r="A21" s="23"/>
      <c r="B21" s="24" t="s">
        <v>26</v>
      </c>
      <c r="C21" s="29">
        <v>0</v>
      </c>
      <c r="D21" s="29">
        <v>0.99</v>
      </c>
      <c r="E21" s="29">
        <v>1</v>
      </c>
      <c r="F21" s="29">
        <f>E21-D21</f>
        <v>0.010000000000000009</v>
      </c>
      <c r="G21" s="30">
        <f>IF(D21=0,"N/A  ",F21/D21)</f>
        <v>0.01010101010101011</v>
      </c>
    </row>
    <row r="22" spans="1:7" s="27" customFormat="1" ht="12.75">
      <c r="A22" s="23"/>
      <c r="B22" s="24"/>
      <c r="C22" s="28">
        <f>C19+C20+C21</f>
        <v>12.1</v>
      </c>
      <c r="D22" s="28">
        <f>D19+D20+D21</f>
        <v>10.89</v>
      </c>
      <c r="E22" s="28">
        <f>E19+E20+E21</f>
        <v>11.02</v>
      </c>
      <c r="F22" s="28">
        <f>F19+F20+F21</f>
        <v>0.12999999999999967</v>
      </c>
      <c r="G22" s="26">
        <f>IF(D22=0,"N/A  ",F22/D22)</f>
        <v>0.011937557392102815</v>
      </c>
    </row>
    <row r="23" spans="1:7" s="27" customFormat="1" ht="3.75" customHeight="1">
      <c r="A23" s="23"/>
      <c r="B23" s="24"/>
      <c r="C23" s="28"/>
      <c r="D23" s="28"/>
      <c r="E23" s="28"/>
      <c r="F23" s="28"/>
      <c r="G23" s="31"/>
    </row>
    <row r="24" spans="1:7" s="27" customFormat="1" ht="13.5">
      <c r="A24" s="33"/>
      <c r="B24" s="34" t="s">
        <v>27</v>
      </c>
      <c r="C24" s="28">
        <v>2.04</v>
      </c>
      <c r="D24" s="28">
        <v>3.68</v>
      </c>
      <c r="E24" s="28">
        <v>3.8</v>
      </c>
      <c r="F24" s="28">
        <f>E24-D24</f>
        <v>0.11999999999999966</v>
      </c>
      <c r="G24" s="26">
        <f>IF(D24=0,"N/A  ",F24/D24)</f>
        <v>0.03260869565217382</v>
      </c>
    </row>
    <row r="25" spans="1:7" s="27" customFormat="1" ht="18.75" customHeight="1" thickBot="1">
      <c r="A25" s="35"/>
      <c r="B25" s="36" t="s">
        <v>28</v>
      </c>
      <c r="C25" s="37">
        <v>196.8</v>
      </c>
      <c r="D25" s="37">
        <f>+D11+D17+D22+D24</f>
        <v>199.90999999999997</v>
      </c>
      <c r="E25" s="37">
        <f>+E11+E17+E22+E24</f>
        <v>213.76000000000002</v>
      </c>
      <c r="F25" s="37">
        <f>E25-D25</f>
        <v>13.850000000000051</v>
      </c>
      <c r="G25" s="38">
        <f>IF(D25=0,"N/A  ",F25/D25)</f>
        <v>0.06928117652943852</v>
      </c>
    </row>
    <row r="26" spans="5:7" ht="12.75" customHeight="1" hidden="1">
      <c r="E26" s="40" t="e">
        <f>#REF!-D25</f>
        <v>#REF!</v>
      </c>
      <c r="F26" s="41">
        <v>646.42</v>
      </c>
      <c r="G26" s="42">
        <f>F26-D25</f>
        <v>446.51</v>
      </c>
    </row>
    <row r="27" ht="12.75">
      <c r="B27" s="43" t="s">
        <v>29</v>
      </c>
    </row>
  </sheetData>
  <mergeCells count="5">
    <mergeCell ref="F5:G5"/>
    <mergeCell ref="B1:G1"/>
    <mergeCell ref="B2:G2"/>
    <mergeCell ref="B3:G3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2006-01-31T20:34:57Z</dcterms:created>
  <dcterms:modified xsi:type="dcterms:W3CDTF">2006-01-31T20:35:28Z</dcterms:modified>
  <cp:category/>
  <cp:version/>
  <cp:contentType/>
  <cp:contentStatus/>
</cp:coreProperties>
</file>