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<sst xmlns="http://schemas.openxmlformats.org/spreadsheetml/2006/main" count="18" uniqueCount="18">
  <si>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Polar Programs Funding by Major Area</t>
  </si>
  <si>
    <t>(Dollars in Millions)</t>
  </si>
  <si>
    <t xml:space="preserve"> </t>
  </si>
  <si>
    <t>FY 2005 Actual</t>
  </si>
  <si>
    <t>FY 2006 Current Plan</t>
  </si>
  <si>
    <t>FY 2007 Request</t>
  </si>
  <si>
    <t>Change over</t>
  </si>
  <si>
    <t>FY 2006</t>
  </si>
  <si>
    <t>Amount</t>
  </si>
  <si>
    <t>Percent</t>
  </si>
  <si>
    <t>Arctic Sciences</t>
  </si>
  <si>
    <t>Antarctic Sciences</t>
  </si>
  <si>
    <t>Antarctic Ops, Science Support, Logistics</t>
  </si>
  <si>
    <t>Polar Environment, Safety, and Health</t>
  </si>
  <si>
    <t>STC: Center for Remote Sensing of Ice Sheets</t>
  </si>
  <si>
    <r>
      <t>USCG Polar Icebreaking</t>
    </r>
    <r>
      <rPr>
        <vertAlign val="superscript"/>
        <sz val="10"/>
        <rFont val="Times New Roman"/>
        <family val="1"/>
      </rPr>
      <t>1/</t>
    </r>
  </si>
  <si>
    <t>Total, Office of Polar Programs</t>
  </si>
  <si>
    <r>
      <t>1/</t>
    </r>
    <r>
      <rPr>
        <sz val="8"/>
        <rFont val="Times New Roman"/>
        <family val="1"/>
      </rPr>
      <t xml:space="preserve">Represents all funding provided to USCG.  In FY 2005, in addition to payments to USCG, OPP paid $4.13 million to charter the icebreaker </t>
    </r>
    <r>
      <rPr>
        <i/>
        <sz val="8"/>
        <rFont val="Times New Roman"/>
        <family val="1"/>
      </rPr>
      <t>KRASIN</t>
    </r>
    <r>
      <rPr>
        <sz val="8"/>
        <rFont val="Times New Roman"/>
        <family val="1"/>
      </rPr>
      <t xml:space="preserve"> to perform the Antarctic break-in and in FY 2006, in addition to payments to USCG, OPP estimates it will cost $9 million to charter the icebreaker </t>
    </r>
    <r>
      <rPr>
        <i/>
        <sz val="8"/>
        <rFont val="Times New Roman"/>
        <family val="1"/>
      </rPr>
      <t>KRASIN</t>
    </r>
    <r>
      <rPr>
        <sz val="8"/>
        <rFont val="Times New Roman"/>
        <family val="1"/>
      </rPr>
      <t xml:space="preserve"> to perform the Antarctic break-in.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</si>
</sst>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6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 horizontal="right"/>
    </xf>
    <xf numFmtId="0" fontId="7" fillId="0" borderId="2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6.28125" style="24" customWidth="1"/>
    <col min="2" max="4" width="8.00390625" style="24" bestFit="1" customWidth="1"/>
    <col min="5" max="5" width="7.57421875" style="24" customWidth="1"/>
    <col min="6" max="6" width="6.8515625" style="24" bestFit="1" customWidth="1"/>
    <col min="7" max="16384" width="9.140625" style="3" customWidth="1"/>
  </cols>
  <sheetData>
    <row r="1" spans="1:6" ht="15">
      <c r="A1" s="1" t="s">
        <v>0</v>
      </c>
      <c r="B1" s="1"/>
      <c r="C1" s="1"/>
      <c r="D1" s="2"/>
      <c r="E1" s="2"/>
      <c r="F1" s="2"/>
    </row>
    <row r="2" spans="1:6" ht="15.75" thickBot="1">
      <c r="A2" s="4" t="s">
        <v>1</v>
      </c>
      <c r="B2" s="4"/>
      <c r="C2" s="4"/>
      <c r="D2" s="5"/>
      <c r="E2" s="5"/>
      <c r="F2" s="5"/>
    </row>
    <row r="3" spans="1:6" s="9" customFormat="1" ht="12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</row>
    <row r="4" spans="1:6" s="9" customFormat="1" ht="12.75" customHeight="1">
      <c r="A4" s="6"/>
      <c r="B4" s="10"/>
      <c r="C4" s="10"/>
      <c r="D4" s="10"/>
      <c r="E4" s="11" t="s">
        <v>7</v>
      </c>
      <c r="F4" s="11"/>
    </row>
    <row r="5" spans="1:6" s="9" customFormat="1" ht="14.25" customHeight="1">
      <c r="A5" s="12"/>
      <c r="B5" s="13"/>
      <c r="C5" s="13"/>
      <c r="D5" s="13"/>
      <c r="E5" s="12" t="s">
        <v>8</v>
      </c>
      <c r="F5" s="12" t="s">
        <v>9</v>
      </c>
    </row>
    <row r="6" spans="1:6" s="9" customFormat="1" ht="12.75">
      <c r="A6" s="14" t="s">
        <v>10</v>
      </c>
      <c r="B6" s="15">
        <v>76.1</v>
      </c>
      <c r="C6" s="15">
        <v>70.83</v>
      </c>
      <c r="D6" s="15">
        <v>89.59</v>
      </c>
      <c r="E6" s="15">
        <f aca="true" t="shared" si="0" ref="E6:E12">+D6-C6</f>
        <v>18.760000000000005</v>
      </c>
      <c r="F6" s="16">
        <f aca="true" t="shared" si="1" ref="F6:F12">IF(C6=0,"N/A  ",E6/C6)</f>
        <v>0.26485952280107306</v>
      </c>
    </row>
    <row r="7" spans="1:6" s="9" customFormat="1" ht="12.75">
      <c r="A7" s="14" t="s">
        <v>11</v>
      </c>
      <c r="B7" s="17">
        <f>43.2+2.99</f>
        <v>46.190000000000005</v>
      </c>
      <c r="C7" s="17">
        <v>42.81</v>
      </c>
      <c r="D7" s="17">
        <v>52.53</v>
      </c>
      <c r="E7" s="18">
        <f t="shared" si="0"/>
        <v>9.719999999999999</v>
      </c>
      <c r="F7" s="16">
        <f t="shared" si="1"/>
        <v>0.2270497547302032</v>
      </c>
    </row>
    <row r="8" spans="1:6" s="9" customFormat="1" ht="12.75">
      <c r="A8" s="14" t="s">
        <v>12</v>
      </c>
      <c r="B8" s="17">
        <v>216.79</v>
      </c>
      <c r="C8" s="17">
        <v>208.42</v>
      </c>
      <c r="D8" s="17">
        <v>228.61</v>
      </c>
      <c r="E8" s="18">
        <f t="shared" si="0"/>
        <v>20.190000000000026</v>
      </c>
      <c r="F8" s="16">
        <f t="shared" si="1"/>
        <v>0.09687170137222928</v>
      </c>
    </row>
    <row r="9" spans="1:6" s="9" customFormat="1" ht="12.75">
      <c r="A9" s="14" t="s">
        <v>13</v>
      </c>
      <c r="B9" s="17">
        <v>0.25</v>
      </c>
      <c r="C9" s="17">
        <v>5.13</v>
      </c>
      <c r="D9" s="17">
        <v>5.92</v>
      </c>
      <c r="E9" s="18">
        <f t="shared" si="0"/>
        <v>0.79</v>
      </c>
      <c r="F9" s="16">
        <f t="shared" si="1"/>
        <v>0.15399610136452244</v>
      </c>
    </row>
    <row r="10" spans="1:6" s="9" customFormat="1" ht="12.75">
      <c r="A10" s="14" t="s">
        <v>14</v>
      </c>
      <c r="B10" s="17">
        <v>0</v>
      </c>
      <c r="C10" s="17">
        <v>3.95</v>
      </c>
      <c r="D10" s="17">
        <v>4.45</v>
      </c>
      <c r="E10" s="18">
        <f t="shared" si="0"/>
        <v>0.5</v>
      </c>
      <c r="F10" s="16">
        <f t="shared" si="1"/>
        <v>0.12658227848101264</v>
      </c>
    </row>
    <row r="11" spans="1:6" s="9" customFormat="1" ht="15.75">
      <c r="A11" s="14" t="s">
        <v>15</v>
      </c>
      <c r="B11" s="17">
        <v>9.2</v>
      </c>
      <c r="C11" s="17">
        <v>58.2</v>
      </c>
      <c r="D11" s="17">
        <v>57</v>
      </c>
      <c r="E11" s="18">
        <f t="shared" si="0"/>
        <v>-1.2000000000000028</v>
      </c>
      <c r="F11" s="16">
        <f t="shared" si="1"/>
        <v>-0.020618556701030976</v>
      </c>
    </row>
    <row r="12" spans="1:6" s="9" customFormat="1" ht="19.5" customHeight="1" thickBot="1">
      <c r="A12" s="19" t="s">
        <v>16</v>
      </c>
      <c r="B12" s="20">
        <f>SUM(B6:B11)</f>
        <v>348.53</v>
      </c>
      <c r="C12" s="20">
        <f>SUM(C6:C11)</f>
        <v>389.34</v>
      </c>
      <c r="D12" s="20">
        <f>SUM(D6:D11)</f>
        <v>438.1</v>
      </c>
      <c r="E12" s="20">
        <f t="shared" si="0"/>
        <v>48.76000000000005</v>
      </c>
      <c r="F12" s="21">
        <f t="shared" si="1"/>
        <v>0.12523758154826128</v>
      </c>
    </row>
    <row r="13" spans="1:6" ht="49.5" customHeight="1">
      <c r="A13" s="22" t="s">
        <v>17</v>
      </c>
      <c r="B13" s="23"/>
      <c r="C13" s="23"/>
      <c r="D13" s="23"/>
      <c r="E13" s="23"/>
      <c r="F13" s="23"/>
    </row>
  </sheetData>
  <mergeCells count="8">
    <mergeCell ref="A13:F13"/>
    <mergeCell ref="A1:F1"/>
    <mergeCell ref="A2:F2"/>
    <mergeCell ref="B3:B5"/>
    <mergeCell ref="C3:C5"/>
    <mergeCell ref="D3:D5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2006-01-31T19:18:38Z</dcterms:created>
  <dcterms:modified xsi:type="dcterms:W3CDTF">2006-01-31T19:19:08Z</dcterms:modified>
  <cp:category/>
  <cp:version/>
  <cp:contentType/>
  <cp:contentStatus/>
</cp:coreProperties>
</file>