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Physics Funding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<sst xmlns="http://schemas.openxmlformats.org/spreadsheetml/2006/main" count="26" uniqueCount="19">
  <si>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Physics Funding</t>
  </si>
  <si>
    <t>(Dollars in Millions)</t>
  </si>
  <si>
    <t xml:space="preserve"> </t>
  </si>
  <si>
    <t>FY 2006 Actual</t>
  </si>
  <si>
    <t>FY 2007 Request</t>
  </si>
  <si>
    <t>FY 2008 Request</t>
  </si>
  <si>
    <t>Change over
FY 2007 Request</t>
  </si>
  <si>
    <t>Amount</t>
  </si>
  <si>
    <t>Percent</t>
  </si>
  <si>
    <t>Physics</t>
  </si>
  <si>
    <t>Major Components:</t>
  </si>
  <si>
    <t xml:space="preserve">  Research and Education Grants</t>
  </si>
  <si>
    <t xml:space="preserve">  Facilities</t>
  </si>
  <si>
    <t xml:space="preserve">    Laser Interferometer Gravitational Wave Observatory (LIGO)</t>
  </si>
  <si>
    <t xml:space="preserve">    Large Hadron Collider (LHC)</t>
  </si>
  <si>
    <t xml:space="preserve">    IceCube</t>
  </si>
  <si>
    <t xml:space="preserve">    National Superconducting Cyclotron Laboratory (NSCL)</t>
  </si>
  <si>
    <t xml:space="preserve">    Cornell Electron Storage Ring (CESR)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</si>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</sst>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4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2" fontId="3" fillId="0" borderId="4" xfId="0" applyNumberFormat="1" applyFont="1" applyFill="1" applyBorder="1" applyAlignment="1">
      <alignment/>
    </xf>
    <xf numFmtId="2" fontId="3" fillId="0" borderId="4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48.7109375" style="2" customWidth="1"/>
    <col min="2" max="4" width="9.421875" style="2" customWidth="1"/>
    <col min="5" max="5" width="9.28125" style="2" customWidth="1"/>
    <col min="6" max="6" width="9.28125" style="2" bestFit="1" customWidth="1"/>
    <col min="7" max="7" width="0.9921875" style="2" customWidth="1"/>
    <col min="8" max="16384" width="9.140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s="4" customFormat="1" ht="15.75" thickBot="1">
      <c r="A2" s="3" t="s">
        <v>1</v>
      </c>
      <c r="B2" s="3"/>
      <c r="C2" s="3"/>
      <c r="D2" s="3"/>
      <c r="E2" s="3"/>
      <c r="F2" s="3"/>
    </row>
    <row r="3" spans="1:6" s="9" customFormat="1" ht="31.5" customHeight="1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/>
    </row>
    <row r="4" spans="1:6" s="9" customFormat="1" ht="13.5" customHeight="1">
      <c r="A4" s="10" t="s">
        <v>2</v>
      </c>
      <c r="B4" s="11"/>
      <c r="C4" s="12"/>
      <c r="D4" s="11"/>
      <c r="E4" s="13" t="s">
        <v>7</v>
      </c>
      <c r="F4" s="13" t="s">
        <v>8</v>
      </c>
    </row>
    <row r="5" spans="1:6" ht="13.5" customHeight="1">
      <c r="A5" s="14" t="s">
        <v>9</v>
      </c>
      <c r="B5" s="15">
        <v>234.15</v>
      </c>
      <c r="C5" s="16">
        <f>+C7+C8</f>
        <v>248.5</v>
      </c>
      <c r="D5" s="15">
        <f>+D7+D8</f>
        <v>269.06</v>
      </c>
      <c r="E5" s="17">
        <f>D5-C5</f>
        <v>20.560000000000002</v>
      </c>
      <c r="F5" s="18">
        <f>IF(C5=0,"N/A  ",E5/C5)</f>
        <v>0.0827364185110664</v>
      </c>
    </row>
    <row r="6" spans="1:6" ht="13.5" customHeight="1">
      <c r="A6" s="19" t="s">
        <v>10</v>
      </c>
      <c r="B6" s="20" t="s">
        <v>2</v>
      </c>
      <c r="C6" s="20" t="s">
        <v>2</v>
      </c>
      <c r="D6" s="20" t="s">
        <v>2</v>
      </c>
      <c r="E6" s="20" t="s">
        <v>2</v>
      </c>
      <c r="F6" s="21" t="s">
        <v>2</v>
      </c>
    </row>
    <row r="7" spans="1:6" ht="13.5" customHeight="1">
      <c r="A7" s="19" t="s">
        <v>11</v>
      </c>
      <c r="B7" s="22">
        <v>145.58</v>
      </c>
      <c r="C7" s="23">
        <v>165.19</v>
      </c>
      <c r="D7" s="22">
        <v>187.15</v>
      </c>
      <c r="E7" s="20">
        <f aca="true" t="shared" si="0" ref="E7:E13">D7-C7</f>
        <v>21.960000000000008</v>
      </c>
      <c r="F7" s="21">
        <f aca="true" t="shared" si="1" ref="F7:F13">IF(C7=0,"N/A  ",E7/C7)</f>
        <v>0.13293782916641447</v>
      </c>
    </row>
    <row r="8" spans="1:6" ht="13.5" customHeight="1">
      <c r="A8" s="19" t="s">
        <v>12</v>
      </c>
      <c r="B8" s="22">
        <f>+B9+B10+B11+B12+B13</f>
        <v>77</v>
      </c>
      <c r="C8" s="23">
        <v>83.31</v>
      </c>
      <c r="D8" s="22">
        <f>+D9+D10+D11+D12+D13</f>
        <v>81.91</v>
      </c>
      <c r="E8" s="20">
        <f t="shared" si="0"/>
        <v>-1.4000000000000057</v>
      </c>
      <c r="F8" s="21">
        <f t="shared" si="1"/>
        <v>-0.016804705317488965</v>
      </c>
    </row>
    <row r="9" spans="1:6" ht="13.5" customHeight="1">
      <c r="A9" s="19" t="s">
        <v>13</v>
      </c>
      <c r="B9" s="22">
        <v>31.68</v>
      </c>
      <c r="C9" s="23">
        <v>33</v>
      </c>
      <c r="D9" s="22">
        <v>28.2</v>
      </c>
      <c r="E9" s="20">
        <f t="shared" si="0"/>
        <v>-4.800000000000001</v>
      </c>
      <c r="F9" s="21">
        <f t="shared" si="1"/>
        <v>-0.14545454545454548</v>
      </c>
    </row>
    <row r="10" spans="1:6" ht="13.5" customHeight="1">
      <c r="A10" s="19" t="s">
        <v>14</v>
      </c>
      <c r="B10" s="22">
        <v>13.36</v>
      </c>
      <c r="C10" s="23">
        <v>18</v>
      </c>
      <c r="D10" s="22">
        <v>18</v>
      </c>
      <c r="E10" s="24">
        <f t="shared" si="0"/>
        <v>0</v>
      </c>
      <c r="F10" s="24">
        <f t="shared" si="1"/>
        <v>0</v>
      </c>
    </row>
    <row r="11" spans="1:6" ht="13.5" customHeight="1">
      <c r="A11" s="19" t="s">
        <v>15</v>
      </c>
      <c r="B11" s="25">
        <v>0</v>
      </c>
      <c r="C11" s="25">
        <v>0</v>
      </c>
      <c r="D11" s="25">
        <v>1.5</v>
      </c>
      <c r="E11" s="20">
        <f t="shared" si="0"/>
        <v>1.5</v>
      </c>
      <c r="F11" s="26" t="str">
        <f t="shared" si="1"/>
        <v>N/A  </v>
      </c>
    </row>
    <row r="12" spans="1:6" ht="13.5" customHeight="1">
      <c r="A12" s="19" t="s">
        <v>16</v>
      </c>
      <c r="B12" s="22">
        <v>17.34</v>
      </c>
      <c r="C12" s="23">
        <v>17.6</v>
      </c>
      <c r="D12" s="22">
        <v>19.5</v>
      </c>
      <c r="E12" s="20">
        <f t="shared" si="0"/>
        <v>1.8999999999999986</v>
      </c>
      <c r="F12" s="21">
        <f t="shared" si="1"/>
        <v>0.10795454545454536</v>
      </c>
    </row>
    <row r="13" spans="1:6" ht="15" customHeight="1" thickBot="1">
      <c r="A13" s="27" t="s">
        <v>17</v>
      </c>
      <c r="B13" s="28">
        <v>14.62</v>
      </c>
      <c r="C13" s="29">
        <v>14.71</v>
      </c>
      <c r="D13" s="28">
        <v>14.71</v>
      </c>
      <c r="E13" s="30">
        <f t="shared" si="0"/>
        <v>0</v>
      </c>
      <c r="F13" s="30">
        <f t="shared" si="1"/>
        <v>0</v>
      </c>
    </row>
    <row r="14" spans="1:6" ht="15">
      <c r="A14" s="31" t="s">
        <v>18</v>
      </c>
      <c r="B14" s="31"/>
      <c r="C14" s="31"/>
      <c r="D14" s="31"/>
      <c r="E14" s="31"/>
      <c r="F14" s="31"/>
    </row>
    <row r="15" spans="1:6" ht="15">
      <c r="A15" s="32" t="s">
        <v>2</v>
      </c>
      <c r="B15" s="32"/>
      <c r="C15" s="32"/>
      <c r="D15" s="32"/>
      <c r="E15" s="32"/>
      <c r="F15" s="32"/>
    </row>
    <row r="16" spans="1:6" ht="15">
      <c r="A16" s="33"/>
      <c r="B16" s="32"/>
      <c r="C16" s="32"/>
      <c r="D16" s="32"/>
      <c r="E16" s="32"/>
      <c r="F16" s="32"/>
    </row>
    <row r="19" ht="0.75" customHeight="1"/>
  </sheetData>
  <mergeCells count="7">
    <mergeCell ref="A14:F14"/>
    <mergeCell ref="A1:F1"/>
    <mergeCell ref="A2:F2"/>
    <mergeCell ref="B3:B4"/>
    <mergeCell ref="C3:C4"/>
    <mergeCell ref="D3:D4"/>
    <mergeCell ref="E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2007-01-30T21:48:19Z</cp:lastPrinted>
  <dcterms:created xsi:type="dcterms:W3CDTF">2007-01-30T21:46:56Z</dcterms:created>
  <dcterms:modified xsi:type="dcterms:W3CDTF">2007-01-30T21:48:20Z</dcterms:modified>
  <cp:category/>
  <cp:version/>
  <cp:contentType/>
  <cp:contentStatus/>
</cp:coreProperties>
</file>