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935" activeTab="0"/>
  </bookViews>
  <sheets>
    <sheet name="NSF Summary" sheetId="1" r:id="rId1"/>
  </sheets>
  <definedNames>
    <definedName name="_xlnm.Print_Area" localSheetId="0">'NSF Summary'!$A$1:$I$39</definedName>
  </definedNames>
  <calcPr fullCalcOnLoad="1"/>
</workbook>
</file>

<file path=xl/sharedStrings.xml><?xml version="1.0" encoding="utf-8"?>
<sst xmlns="http://schemas.openxmlformats.org/spreadsheetml/2006/main" count="53" uniqueCount="36">
  <si>
    <t>National Science Foundation</t>
  </si>
  <si>
    <t>Summary Tables</t>
  </si>
  <si>
    <t>FY 2009 Budget Request to Congress</t>
  </si>
  <si>
    <t>(Dollars in Millions)</t>
  </si>
  <si>
    <t>NSF by Account</t>
  </si>
  <si>
    <t>FY 2007 Actual</t>
  </si>
  <si>
    <t>FY 2008 Estimate</t>
  </si>
  <si>
    <t>FY 2009 Request</t>
  </si>
  <si>
    <t>FY 2009 Request change over:</t>
  </si>
  <si>
    <t>Amount</t>
  </si>
  <si>
    <t>Percent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</si>
  <si>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</si>
  <si>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</si>
  <si>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</si>
  <si>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</si>
  <si>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</si>
  <si>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</si>
  <si>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</si>
  <si>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</si>
  <si>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</si>
  <si>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</si>
  <si>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</si>
  <si>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</si>
  <si>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</si>
  <si>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</si>
  <si>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
  Facilities Construction</t>
  </si>
  <si>
    <t>Agency Operations &amp; Award Management</t>
  </si>
  <si>
    <t>National Science Board</t>
  </si>
  <si>
    <t>Office of Inspector General</t>
  </si>
  <si>
    <t>Total, NSF</t>
  </si>
  <si>
    <t>* Totals may not add due to rounding.</t>
  </si>
  <si>
    <t>NSF by Strategic Goal</t>
  </si>
  <si>
    <t>Discovery</t>
  </si>
  <si>
    <t>Learning</t>
  </si>
  <si>
    <t>Research Infrastructure</t>
  </si>
  <si>
    <t>Stewardship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</si>
</sst>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6" xfId="19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5" fontId="4" fillId="0" borderId="6" xfId="19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2" xfId="19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6" xfId="19" applyNumberFormat="1" applyFont="1" applyBorder="1" applyAlignment="1">
      <alignment/>
    </xf>
    <xf numFmtId="164" fontId="3" fillId="0" borderId="7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5" fontId="3" fillId="0" borderId="6" xfId="19" applyNumberFormat="1" applyFont="1" applyBorder="1" applyAlignment="1">
      <alignment vertical="top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5" fontId="3" fillId="0" borderId="17" xfId="19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6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2" xfId="19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workbookViewId="0" topLeftCell="A5">
      <selection activeCell="E37" sqref="E37"/>
    </sheetView>
  </sheetViews>
  <sheetFormatPr defaultColWidth="9.140625" defaultRowHeight="12.75"/>
  <cols>
    <col min="1" max="1" width="3.421875" style="0" customWidth="1"/>
    <col min="2" max="2" width="37.140625" style="0" customWidth="1"/>
    <col min="3" max="3" width="11.57421875" style="0" customWidth="1"/>
    <col min="4" max="4" width="13.421875" style="0" customWidth="1"/>
    <col min="5" max="5" width="14.140625" style="0" customWidth="1"/>
    <col min="6" max="7" width="13.00390625" style="0" customWidth="1"/>
    <col min="8" max="9" width="12.8515625" style="0" customWidth="1"/>
  </cols>
  <sheetData>
    <row r="1" spans="1:9" ht="18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8.75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5" spans="1:9" ht="13.5" thickBot="1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6" spans="1:9" ht="20.25" customHeight="1">
      <c r="A6" s="56" t="s">
        <v>4</v>
      </c>
      <c r="B6" s="57"/>
      <c r="C6" s="62" t="s">
        <v>5</v>
      </c>
      <c r="D6" s="62" t="s">
        <v>6</v>
      </c>
      <c r="E6" s="62" t="s">
        <v>7</v>
      </c>
      <c r="F6" s="66" t="s">
        <v>8</v>
      </c>
      <c r="G6" s="67"/>
      <c r="H6" s="67"/>
      <c r="I6" s="68"/>
    </row>
    <row r="7" spans="1:9" ht="20.25" customHeight="1">
      <c r="A7" s="58"/>
      <c r="B7" s="59"/>
      <c r="C7" s="63"/>
      <c r="D7" s="63"/>
      <c r="E7" s="63"/>
      <c r="F7" s="69" t="s">
        <v>5</v>
      </c>
      <c r="G7" s="70"/>
      <c r="H7" s="69" t="s">
        <v>6</v>
      </c>
      <c r="I7" s="70"/>
    </row>
    <row r="8" spans="1:9" ht="15" thickBot="1">
      <c r="A8" s="60"/>
      <c r="B8" s="61"/>
      <c r="C8" s="64"/>
      <c r="D8" s="64"/>
      <c r="E8" s="65"/>
      <c r="F8" s="2" t="s">
        <v>9</v>
      </c>
      <c r="G8" s="3" t="s">
        <v>10</v>
      </c>
      <c r="H8" s="4" t="s">
        <v>9</v>
      </c>
      <c r="I8" s="3" t="s">
        <v>10</v>
      </c>
    </row>
    <row r="9" spans="1:9" ht="15">
      <c r="A9" s="5"/>
      <c r="B9" s="6" t="s">
        <v>11</v>
      </c>
      <c r="C9" s="7">
        <v>608.5402630000001</v>
      </c>
      <c r="D9" s="7">
        <v>612.02</v>
      </c>
      <c r="E9" s="7">
        <v>675.06</v>
      </c>
      <c r="F9" s="8">
        <f aca="true" t="shared" si="0" ref="F9:F19">E9-C9</f>
        <v>66.51973699999985</v>
      </c>
      <c r="G9" s="9">
        <f aca="true" t="shared" si="1" ref="G9:G19">F9/C9</f>
        <v>0.10931033005452893</v>
      </c>
      <c r="H9" s="8">
        <f aca="true" t="shared" si="2" ref="H9:H15">E9-D9</f>
        <v>63.039999999999964</v>
      </c>
      <c r="I9" s="9">
        <f aca="true" t="shared" si="3" ref="I9:I27">H9/D9</f>
        <v>0.10300316983105122</v>
      </c>
    </row>
    <row r="10" spans="1:9" ht="15">
      <c r="A10" s="5"/>
      <c r="B10" s="6" t="s">
        <v>12</v>
      </c>
      <c r="C10" s="10">
        <v>526.6783</v>
      </c>
      <c r="D10" s="10">
        <v>534.53</v>
      </c>
      <c r="E10" s="10">
        <v>638.76</v>
      </c>
      <c r="F10" s="11">
        <f t="shared" si="0"/>
        <v>112.08169999999996</v>
      </c>
      <c r="G10" s="9">
        <f t="shared" si="1"/>
        <v>0.21280865378353342</v>
      </c>
      <c r="H10" s="11">
        <f t="shared" si="2"/>
        <v>104.23000000000002</v>
      </c>
      <c r="I10" s="9">
        <f t="shared" si="3"/>
        <v>0.1949937328120031</v>
      </c>
    </row>
    <row r="11" spans="1:9" ht="15">
      <c r="A11" s="5"/>
      <c r="B11" s="12" t="s">
        <v>13</v>
      </c>
      <c r="C11" s="10">
        <v>521.327727</v>
      </c>
      <c r="D11" s="10">
        <v>527.5</v>
      </c>
      <c r="E11" s="10">
        <v>632.33</v>
      </c>
      <c r="F11" s="11">
        <f t="shared" si="0"/>
        <v>111.00227300000006</v>
      </c>
      <c r="G11" s="9">
        <f t="shared" si="1"/>
        <v>0.21292225072847518</v>
      </c>
      <c r="H11" s="11">
        <f t="shared" si="2"/>
        <v>104.83000000000004</v>
      </c>
      <c r="I11" s="9">
        <f t="shared" si="3"/>
        <v>0.1987298578199053</v>
      </c>
    </row>
    <row r="12" spans="1:9" s="16" customFormat="1" ht="15">
      <c r="A12" s="5"/>
      <c r="B12" s="12" t="s">
        <v>14</v>
      </c>
      <c r="C12" s="13">
        <v>108.66547</v>
      </c>
      <c r="D12" s="13">
        <v>109.37</v>
      </c>
      <c r="E12" s="13">
        <v>127</v>
      </c>
      <c r="F12" s="14">
        <f>E12-C12</f>
        <v>18.33453</v>
      </c>
      <c r="G12" s="15">
        <f>F12/C12</f>
        <v>0.1687245267516903</v>
      </c>
      <c r="H12" s="14">
        <f>E12-D12</f>
        <v>17.629999999999995</v>
      </c>
      <c r="I12" s="15">
        <f>H12/D12</f>
        <v>0.16119594038584617</v>
      </c>
    </row>
    <row r="13" spans="1:9" ht="15">
      <c r="A13" s="5"/>
      <c r="B13" s="6" t="s">
        <v>15</v>
      </c>
      <c r="C13" s="10">
        <v>745.847072</v>
      </c>
      <c r="D13" s="10">
        <v>752.66</v>
      </c>
      <c r="E13" s="10">
        <v>848.67</v>
      </c>
      <c r="F13" s="11">
        <f t="shared" si="0"/>
        <v>102.82292799999993</v>
      </c>
      <c r="G13" s="9">
        <f t="shared" si="1"/>
        <v>0.13786060421780397</v>
      </c>
      <c r="H13" s="11">
        <f t="shared" si="2"/>
        <v>96.00999999999999</v>
      </c>
      <c r="I13" s="9">
        <f t="shared" si="3"/>
        <v>0.12756091728004676</v>
      </c>
    </row>
    <row r="14" spans="1:9" ht="15">
      <c r="A14" s="5"/>
      <c r="B14" s="6" t="s">
        <v>16</v>
      </c>
      <c r="C14" s="10">
        <v>1150.730782</v>
      </c>
      <c r="D14" s="10">
        <v>1167.31</v>
      </c>
      <c r="E14" s="10">
        <v>1402.67</v>
      </c>
      <c r="F14" s="11">
        <f t="shared" si="0"/>
        <v>251.93921799999998</v>
      </c>
      <c r="G14" s="9">
        <f t="shared" si="1"/>
        <v>0.2189384536686531</v>
      </c>
      <c r="H14" s="11">
        <f t="shared" si="2"/>
        <v>235.36000000000013</v>
      </c>
      <c r="I14" s="9">
        <f t="shared" si="3"/>
        <v>0.20162596054175852</v>
      </c>
    </row>
    <row r="15" spans="1:9" ht="15">
      <c r="A15" s="5"/>
      <c r="B15" s="6" t="s">
        <v>17</v>
      </c>
      <c r="C15" s="10">
        <v>214.542509</v>
      </c>
      <c r="D15" s="10">
        <v>215.13</v>
      </c>
      <c r="E15" s="10">
        <v>233.48</v>
      </c>
      <c r="F15" s="11">
        <f t="shared" si="0"/>
        <v>18.937490999999994</v>
      </c>
      <c r="G15" s="9">
        <f t="shared" si="1"/>
        <v>0.08826917839391911</v>
      </c>
      <c r="H15" s="11">
        <f t="shared" si="2"/>
        <v>18.349999999999994</v>
      </c>
      <c r="I15" s="9">
        <f t="shared" si="3"/>
        <v>0.08529726212057823</v>
      </c>
    </row>
    <row r="16" spans="1:9" ht="15">
      <c r="A16" s="5"/>
      <c r="B16" s="6" t="s">
        <v>18</v>
      </c>
      <c r="C16" s="10">
        <v>182.42078</v>
      </c>
      <c r="D16" s="10">
        <v>185.33</v>
      </c>
      <c r="E16" s="10">
        <v>220.08</v>
      </c>
      <c r="F16" s="11">
        <f>E16-C16</f>
        <v>37.659220000000005</v>
      </c>
      <c r="G16" s="9">
        <f t="shared" si="1"/>
        <v>0.2064415029910518</v>
      </c>
      <c r="H16" s="11">
        <f>E16-D16</f>
        <v>34.75</v>
      </c>
      <c r="I16" s="9">
        <f t="shared" si="3"/>
        <v>0.18750337236281228</v>
      </c>
    </row>
    <row r="17" spans="1:9" ht="15">
      <c r="A17" s="5"/>
      <c r="B17" s="12" t="s">
        <v>19</v>
      </c>
      <c r="C17" s="13">
        <v>40.35723000000001</v>
      </c>
      <c r="D17" s="13">
        <v>41.34</v>
      </c>
      <c r="E17" s="13">
        <v>47.44</v>
      </c>
      <c r="F17" s="14">
        <f t="shared" si="0"/>
        <v>7.082769999999989</v>
      </c>
      <c r="G17" s="15">
        <f t="shared" si="1"/>
        <v>0.17550188652689958</v>
      </c>
      <c r="H17" s="14">
        <f>E17-D17</f>
        <v>6.099999999999994</v>
      </c>
      <c r="I17" s="15">
        <f t="shared" si="3"/>
        <v>0.14755684567005306</v>
      </c>
    </row>
    <row r="18" spans="1:9" ht="15">
      <c r="A18" s="5"/>
      <c r="B18" s="6" t="s">
        <v>20</v>
      </c>
      <c r="C18" s="10">
        <v>438.433678</v>
      </c>
      <c r="D18" s="10">
        <v>442.54</v>
      </c>
      <c r="E18" s="10">
        <v>490.97</v>
      </c>
      <c r="F18" s="11">
        <f t="shared" si="0"/>
        <v>52.53632200000004</v>
      </c>
      <c r="G18" s="9">
        <f t="shared" si="1"/>
        <v>0.11982729574893661</v>
      </c>
      <c r="H18" s="11">
        <f aca="true" t="shared" si="4" ref="H18:H26">E18-D18</f>
        <v>48.43000000000001</v>
      </c>
      <c r="I18" s="9">
        <f t="shared" si="3"/>
        <v>0.10943643512450853</v>
      </c>
    </row>
    <row r="19" spans="1:9" ht="15">
      <c r="A19" s="5"/>
      <c r="B19" s="17" t="s">
        <v>21</v>
      </c>
      <c r="C19" s="10">
        <v>219.45</v>
      </c>
      <c r="D19" s="10">
        <v>232.27</v>
      </c>
      <c r="E19" s="10">
        <v>276</v>
      </c>
      <c r="F19" s="11">
        <f t="shared" si="0"/>
        <v>56.55000000000001</v>
      </c>
      <c r="G19" s="9">
        <f t="shared" si="1"/>
        <v>0.2576896787423104</v>
      </c>
      <c r="H19" s="11">
        <f t="shared" si="4"/>
        <v>43.72999999999999</v>
      </c>
      <c r="I19" s="9">
        <f t="shared" si="3"/>
        <v>0.18827226934171434</v>
      </c>
    </row>
    <row r="20" spans="1:9" ht="15">
      <c r="A20" s="18"/>
      <c r="B20" s="19" t="s">
        <v>22</v>
      </c>
      <c r="C20" s="10">
        <v>1.45</v>
      </c>
      <c r="D20" s="10">
        <v>1.47</v>
      </c>
      <c r="E20" s="10">
        <v>1.53</v>
      </c>
      <c r="F20" s="11">
        <f>E20-C20</f>
        <v>0.08000000000000007</v>
      </c>
      <c r="G20" s="9">
        <f>F20/C20</f>
        <v>0.055172413793103496</v>
      </c>
      <c r="H20" s="11">
        <f>E20-D20</f>
        <v>0.06000000000000005</v>
      </c>
      <c r="I20" s="9">
        <f>H20/D20</f>
        <v>0.04081632653061228</v>
      </c>
    </row>
    <row r="21" spans="1:9" ht="15">
      <c r="A21" s="20" t="s">
        <v>23</v>
      </c>
      <c r="B21" s="6"/>
      <c r="C21" s="21">
        <f>SUM(C9:C20)</f>
        <v>4758.443811</v>
      </c>
      <c r="D21" s="21">
        <f>SUM(D9:D20)</f>
        <v>4821.470000000001</v>
      </c>
      <c r="E21" s="21">
        <f>SUM(E9:E20)</f>
        <v>5593.989999999999</v>
      </c>
      <c r="F21" s="22">
        <f>E21-C21</f>
        <v>835.5461889999988</v>
      </c>
      <c r="G21" s="23">
        <f>F21/C21</f>
        <v>0.1755923201338394</v>
      </c>
      <c r="H21" s="22">
        <f t="shared" si="4"/>
        <v>772.5199999999977</v>
      </c>
      <c r="I21" s="23">
        <f t="shared" si="3"/>
        <v>0.16022499362227652</v>
      </c>
    </row>
    <row r="22" spans="1:9" ht="15">
      <c r="A22" s="20" t="s">
        <v>24</v>
      </c>
      <c r="B22" s="6"/>
      <c r="C22" s="24">
        <v>695.653</v>
      </c>
      <c r="D22" s="24">
        <v>725.6</v>
      </c>
      <c r="E22" s="24">
        <v>790.41</v>
      </c>
      <c r="F22" s="25">
        <f aca="true" t="shared" si="5" ref="F22:F27">E22-C22</f>
        <v>94.75699999999995</v>
      </c>
      <c r="G22" s="26">
        <f aca="true" t="shared" si="6" ref="G22:G27">F22/C22</f>
        <v>0.13621302574703184</v>
      </c>
      <c r="H22" s="25">
        <f t="shared" si="4"/>
        <v>64.80999999999995</v>
      </c>
      <c r="I22" s="26">
        <f t="shared" si="3"/>
        <v>0.08931918412348394</v>
      </c>
    </row>
    <row r="23" spans="1:9" ht="30" customHeight="1">
      <c r="A23" s="71" t="s">
        <v>25</v>
      </c>
      <c r="B23" s="72"/>
      <c r="C23" s="27">
        <v>166.210453</v>
      </c>
      <c r="D23" s="27">
        <v>220.74</v>
      </c>
      <c r="E23" s="27">
        <v>147.51</v>
      </c>
      <c r="F23" s="28">
        <f t="shared" si="5"/>
        <v>-18.70045300000001</v>
      </c>
      <c r="G23" s="29">
        <f t="shared" si="6"/>
        <v>-0.1125106914906249</v>
      </c>
      <c r="H23" s="28">
        <f t="shared" si="4"/>
        <v>-73.23000000000002</v>
      </c>
      <c r="I23" s="29">
        <f t="shared" si="3"/>
        <v>-0.3317477575428106</v>
      </c>
    </row>
    <row r="24" spans="1:9" ht="15">
      <c r="A24" s="20" t="s">
        <v>26</v>
      </c>
      <c r="B24" s="6"/>
      <c r="C24" s="24">
        <v>248.49</v>
      </c>
      <c r="D24" s="24">
        <v>281.79</v>
      </c>
      <c r="E24" s="24">
        <v>305.06</v>
      </c>
      <c r="F24" s="25">
        <f t="shared" si="5"/>
        <v>56.56999999999999</v>
      </c>
      <c r="G24" s="26">
        <f t="shared" si="6"/>
        <v>0.22765503641997661</v>
      </c>
      <c r="H24" s="25">
        <f t="shared" si="4"/>
        <v>23.269999999999982</v>
      </c>
      <c r="I24" s="26">
        <f t="shared" si="3"/>
        <v>0.08257922566450186</v>
      </c>
    </row>
    <row r="25" spans="1:9" ht="15">
      <c r="A25" s="20" t="s">
        <v>27</v>
      </c>
      <c r="B25" s="6"/>
      <c r="C25" s="24">
        <v>3.65</v>
      </c>
      <c r="D25" s="24">
        <v>3.969</v>
      </c>
      <c r="E25" s="24">
        <v>4.029</v>
      </c>
      <c r="F25" s="25">
        <f t="shared" si="5"/>
        <v>0.379</v>
      </c>
      <c r="G25" s="26">
        <f t="shared" si="6"/>
        <v>0.10383561643835616</v>
      </c>
      <c r="H25" s="25">
        <f>E25-D25</f>
        <v>0.06000000000000005</v>
      </c>
      <c r="I25" s="26">
        <f t="shared" si="3"/>
        <v>0.015117157974300846</v>
      </c>
    </row>
    <row r="26" spans="1:9" ht="15.75" thickBot="1">
      <c r="A26" s="30" t="s">
        <v>28</v>
      </c>
      <c r="B26" s="31"/>
      <c r="C26" s="24">
        <v>11.92</v>
      </c>
      <c r="D26" s="24">
        <v>11.427</v>
      </c>
      <c r="E26" s="24">
        <v>13.097</v>
      </c>
      <c r="F26" s="25">
        <f t="shared" si="5"/>
        <v>1.1769999999999996</v>
      </c>
      <c r="G26" s="26">
        <f t="shared" si="6"/>
        <v>0.098741610738255</v>
      </c>
      <c r="H26" s="25">
        <f t="shared" si="4"/>
        <v>1.67</v>
      </c>
      <c r="I26" s="26">
        <f t="shared" si="3"/>
        <v>0.1461450949505557</v>
      </c>
    </row>
    <row r="27" spans="1:9" ht="16.5" thickBot="1" thickTop="1">
      <c r="A27" s="32" t="s">
        <v>29</v>
      </c>
      <c r="B27" s="33"/>
      <c r="C27" s="34">
        <f>SUM(C21:C26)</f>
        <v>5884.3672639999995</v>
      </c>
      <c r="D27" s="34">
        <f>SUM(D21:D26)</f>
        <v>6064.996000000001</v>
      </c>
      <c r="E27" s="34">
        <f>SUM(E21:E26)</f>
        <v>6854.096</v>
      </c>
      <c r="F27" s="35">
        <f t="shared" si="5"/>
        <v>969.728736</v>
      </c>
      <c r="G27" s="36">
        <f t="shared" si="6"/>
        <v>0.16479745272405216</v>
      </c>
      <c r="H27" s="35">
        <f>E27-D27</f>
        <v>789.0999999999985</v>
      </c>
      <c r="I27" s="36">
        <f t="shared" si="3"/>
        <v>0.1301072581086613</v>
      </c>
    </row>
    <row r="28" spans="1:9" ht="15">
      <c r="A28" s="37" t="s">
        <v>30</v>
      </c>
      <c r="B28" s="38"/>
      <c r="C28" s="38"/>
      <c r="D28" s="38"/>
      <c r="E28" s="38"/>
      <c r="F28" s="38"/>
      <c r="G28" s="38"/>
      <c r="H28" s="39"/>
      <c r="I28" s="38"/>
    </row>
    <row r="29" spans="1:9" ht="1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1" customHeight="1" thickBot="1">
      <c r="A30" s="55" t="s">
        <v>3</v>
      </c>
      <c r="B30" s="55"/>
      <c r="C30" s="55"/>
      <c r="D30" s="55"/>
      <c r="E30" s="55"/>
      <c r="F30" s="55"/>
      <c r="G30" s="55"/>
      <c r="H30" s="55"/>
      <c r="I30" s="55"/>
    </row>
    <row r="31" spans="1:9" ht="22.5" customHeight="1">
      <c r="A31" s="56" t="s">
        <v>31</v>
      </c>
      <c r="B31" s="57"/>
      <c r="C31" s="62" t="s">
        <v>5</v>
      </c>
      <c r="D31" s="62" t="s">
        <v>6</v>
      </c>
      <c r="E31" s="62" t="s">
        <v>7</v>
      </c>
      <c r="F31" s="66" t="s">
        <v>8</v>
      </c>
      <c r="G31" s="67"/>
      <c r="H31" s="67"/>
      <c r="I31" s="68"/>
    </row>
    <row r="32" spans="1:9" ht="18.75" customHeight="1">
      <c r="A32" s="58"/>
      <c r="B32" s="59"/>
      <c r="C32" s="63"/>
      <c r="D32" s="63"/>
      <c r="E32" s="63"/>
      <c r="F32" s="69" t="s">
        <v>5</v>
      </c>
      <c r="G32" s="70"/>
      <c r="H32" s="69" t="s">
        <v>6</v>
      </c>
      <c r="I32" s="70"/>
    </row>
    <row r="33" spans="1:9" ht="15" thickBot="1">
      <c r="A33" s="60"/>
      <c r="B33" s="61"/>
      <c r="C33" s="64"/>
      <c r="D33" s="64"/>
      <c r="E33" s="65"/>
      <c r="F33" s="2" t="s">
        <v>9</v>
      </c>
      <c r="G33" s="3" t="s">
        <v>10</v>
      </c>
      <c r="H33" s="4" t="s">
        <v>9</v>
      </c>
      <c r="I33" s="3" t="s">
        <v>10</v>
      </c>
    </row>
    <row r="34" spans="1:9" ht="15">
      <c r="A34" s="40" t="s">
        <v>32</v>
      </c>
      <c r="B34" s="6"/>
      <c r="C34" s="41">
        <v>3200.60136</v>
      </c>
      <c r="D34" s="41">
        <v>3263.83</v>
      </c>
      <c r="E34" s="7">
        <v>3847.98</v>
      </c>
      <c r="F34" s="8">
        <f>E34-C34</f>
        <v>647.3786399999999</v>
      </c>
      <c r="G34" s="9">
        <f>F34/C34</f>
        <v>0.20226781382108763</v>
      </c>
      <c r="H34" s="8">
        <f>E34-D34</f>
        <v>584.1500000000001</v>
      </c>
      <c r="I34" s="9">
        <f>H34/D34</f>
        <v>0.1789768462205446</v>
      </c>
    </row>
    <row r="35" spans="1:9" ht="15">
      <c r="A35" s="40" t="s">
        <v>33</v>
      </c>
      <c r="B35" s="6"/>
      <c r="C35" s="42">
        <v>784.9982910000001</v>
      </c>
      <c r="D35" s="42">
        <v>808.82</v>
      </c>
      <c r="E35" s="10">
        <v>864.98</v>
      </c>
      <c r="F35" s="11">
        <f>E35-C35</f>
        <v>79.98170899999991</v>
      </c>
      <c r="G35" s="9">
        <f>F35/C35</f>
        <v>0.10188774920530355</v>
      </c>
      <c r="H35" s="11">
        <f>E35-D35</f>
        <v>56.15999999999997</v>
      </c>
      <c r="I35" s="9">
        <f>H35/D35</f>
        <v>0.06943448480502457</v>
      </c>
    </row>
    <row r="36" spans="1:9" ht="15">
      <c r="A36" s="40" t="s">
        <v>34</v>
      </c>
      <c r="B36" s="6"/>
      <c r="C36" s="42">
        <v>1578.6959029999996</v>
      </c>
      <c r="D36" s="42">
        <v>1633.3</v>
      </c>
      <c r="E36" s="10">
        <v>1736.85</v>
      </c>
      <c r="F36" s="11">
        <f>E36-C36</f>
        <v>158.15409700000032</v>
      </c>
      <c r="G36" s="9">
        <f>F36/C36</f>
        <v>0.10018021627816967</v>
      </c>
      <c r="H36" s="11">
        <f>E36-D36</f>
        <v>103.54999999999995</v>
      </c>
      <c r="I36" s="9">
        <f>H36/D36</f>
        <v>0.0633992530459805</v>
      </c>
    </row>
    <row r="37" spans="1:9" ht="15.75" thickBot="1">
      <c r="A37" s="43" t="s">
        <v>35</v>
      </c>
      <c r="B37" s="44"/>
      <c r="C37" s="45">
        <v>320.07171</v>
      </c>
      <c r="D37" s="45">
        <v>359.04600000000005</v>
      </c>
      <c r="E37" s="46">
        <v>404.28599999999994</v>
      </c>
      <c r="F37" s="47">
        <f>E37-C37</f>
        <v>84.21428999999995</v>
      </c>
      <c r="G37" s="48">
        <f>F37/C37</f>
        <v>0.26311069478773974</v>
      </c>
      <c r="H37" s="47">
        <f>E37-D37</f>
        <v>45.239999999999895</v>
      </c>
      <c r="I37" s="48">
        <f>H37/D37</f>
        <v>0.12600056817232302</v>
      </c>
    </row>
    <row r="38" spans="1:9" ht="15.75" thickBot="1" thickTop="1">
      <c r="A38" s="32" t="s">
        <v>29</v>
      </c>
      <c r="B38" s="49"/>
      <c r="C38" s="50">
        <f>SUM(C34:C37)</f>
        <v>5884.367264</v>
      </c>
      <c r="D38" s="50">
        <f>SUM(D34:D37)</f>
        <v>6064.996</v>
      </c>
      <c r="E38" s="51">
        <f>SUM(E34:E37)</f>
        <v>6854.096</v>
      </c>
      <c r="F38" s="52">
        <f>E38-C38</f>
        <v>969.7287359999991</v>
      </c>
      <c r="G38" s="53">
        <f>F38/C38</f>
        <v>0.16479745272405197</v>
      </c>
      <c r="H38" s="52">
        <f>E38-D38</f>
        <v>789.0999999999995</v>
      </c>
      <c r="I38" s="53">
        <f>H38/D38</f>
        <v>0.13010725810866147</v>
      </c>
    </row>
    <row r="39" ht="15">
      <c r="A39" s="54" t="s">
        <v>30</v>
      </c>
    </row>
    <row r="41" spans="1:9" ht="18.75">
      <c r="A41" s="1"/>
      <c r="B41" s="1"/>
      <c r="C41" s="1"/>
      <c r="D41" s="1"/>
      <c r="E41" s="1"/>
      <c r="F41" s="1"/>
      <c r="G41" s="1"/>
      <c r="H41" s="1"/>
      <c r="I41" s="1"/>
    </row>
  </sheetData>
  <mergeCells count="20">
    <mergeCell ref="A1:I1"/>
    <mergeCell ref="A2:I2"/>
    <mergeCell ref="A3:I3"/>
    <mergeCell ref="A5:I5"/>
    <mergeCell ref="F6:I6"/>
    <mergeCell ref="F7:G7"/>
    <mergeCell ref="H7:I7"/>
    <mergeCell ref="A23:B23"/>
    <mergeCell ref="A6:B8"/>
    <mergeCell ref="C6:C8"/>
    <mergeCell ref="D6:D8"/>
    <mergeCell ref="E6:E8"/>
    <mergeCell ref="A30:I30"/>
    <mergeCell ref="A31:B33"/>
    <mergeCell ref="C31:C33"/>
    <mergeCell ref="D31:D33"/>
    <mergeCell ref="E31:E33"/>
    <mergeCell ref="F31:I31"/>
    <mergeCell ref="F32:G32"/>
    <mergeCell ref="H32:I32"/>
  </mergeCells>
  <printOptions horizontalCentered="1"/>
  <pageMargins left="0.75" right="0.75" top="1" bottom="0.92" header="0.5" footer="0.7"/>
  <pageSetup firstPageNumber="7" useFirstPageNumber="1" horizontalDpi="300" verticalDpi="300" orientation="landscape" scale="73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admzmannah</dc:creator>
  <cp:keywords/>
  <dc:description/>
  <cp:lastModifiedBy>nsfuser</cp:lastModifiedBy>
  <cp:lastPrinted>2008-01-30T16:08:09Z</cp:lastPrinted>
  <dcterms:created xsi:type="dcterms:W3CDTF">2008-01-18T14:54:07Z</dcterms:created>
  <dcterms:modified xsi:type="dcterms:W3CDTF">2008-01-30T22:00:10Z</dcterms:modified>
  <cp:category/>
  <cp:version/>
  <cp:contentType/>
  <cp:contentStatus/>
</cp:coreProperties>
</file>