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00" windowHeight="6525" activeTab="0"/>
  </bookViews>
  <sheets>
    <sheet name="AOAM by Function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<sst xmlns="http://schemas.openxmlformats.org/spreadsheetml/2006/main" count="25" uniqueCount="25">
  <si>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Summary of Agency Operations and Award Management  by Function</t>
  </si>
  <si>
    <t>(Dollars in Millions)</t>
  </si>
  <si>
    <t>Change over</t>
  </si>
  <si>
    <t>FY 2007</t>
  </si>
  <si>
    <t>FY 2008</t>
  </si>
  <si>
    <t>FY 2009</t>
  </si>
  <si>
    <t>FY 2008 Estimate</t>
  </si>
  <si>
    <t>Actual</t>
  </si>
  <si>
    <t>Estimate</t>
  </si>
  <si>
    <t>Request</t>
  </si>
  <si>
    <t>Amount</t>
  </si>
  <si>
    <t>Percent</t>
  </si>
  <si>
    <t>Human Capital</t>
  </si>
  <si>
    <t xml:space="preserve">  Personnel Compensation &amp; Benefits </t>
  </si>
  <si>
    <t xml:space="preserve">  Management of Human Capital</t>
  </si>
  <si>
    <t xml:space="preserve">  Operating Expenses</t>
  </si>
  <si>
    <t xml:space="preserve">  Travel</t>
  </si>
  <si>
    <t xml:space="preserve">   Subtotal, Human Capital </t>
  </si>
  <si>
    <t>Technology and Tools</t>
  </si>
  <si>
    <t xml:space="preserve">  Information Technology</t>
  </si>
  <si>
    <t xml:space="preserve">  Space Rental </t>
  </si>
  <si>
    <t xml:space="preserve">  Other Infrastructure</t>
  </si>
  <si>
    <t xml:space="preserve">  Subtotal, Technology and Tools</t>
  </si>
  <si>
    <t>Total, AOAM</t>
  </si>
  <si>
    <r>
      <t>Totals may not add due to rounding.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</si>
</sst>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5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vertAlign val="superscript"/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Fill="1" applyBorder="1" applyAlignment="1">
      <alignment/>
    </xf>
    <xf numFmtId="165" fontId="2" fillId="0" borderId="0" xfId="19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/>
    </xf>
    <xf numFmtId="166" fontId="2" fillId="0" borderId="2" xfId="0" applyNumberFormat="1" applyFont="1" applyFill="1" applyBorder="1" applyAlignment="1">
      <alignment/>
    </xf>
    <xf numFmtId="165" fontId="2" fillId="0" borderId="2" xfId="19" applyNumberFormat="1" applyFont="1" applyFill="1" applyBorder="1" applyAlignment="1">
      <alignment horizontal="right"/>
    </xf>
    <xf numFmtId="2" fontId="2" fillId="0" borderId="0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64" fontId="2" fillId="0" borderId="4" xfId="0" applyNumberFormat="1" applyFont="1" applyFill="1" applyBorder="1" applyAlignment="1">
      <alignment/>
    </xf>
    <xf numFmtId="165" fontId="2" fillId="0" borderId="4" xfId="19" applyNumberFormat="1" applyFont="1" applyFill="1" applyBorder="1" applyAlignment="1">
      <alignment horizontal="right"/>
    </xf>
    <xf numFmtId="0" fontId="3" fillId="0" borderId="1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showGridLines="0" tabSelected="1" workbookViewId="0" topLeftCell="A1">
      <selection activeCell="G8" sqref="G8"/>
    </sheetView>
  </sheetViews>
  <sheetFormatPr defaultColWidth="9.140625" defaultRowHeight="12.75"/>
  <cols>
    <col min="1" max="1" width="29.421875" style="0" customWidth="1"/>
    <col min="2" max="4" width="10.421875" style="0" customWidth="1"/>
    <col min="5" max="5" width="8.140625" style="0" customWidth="1"/>
    <col min="6" max="6" width="7.140625" style="0" customWidth="1"/>
  </cols>
  <sheetData>
    <row r="1" spans="1:6" ht="20.25" customHeight="1">
      <c r="A1" s="19" t="s">
        <v>0</v>
      </c>
      <c r="B1" s="19"/>
      <c r="C1" s="19"/>
      <c r="D1" s="19"/>
      <c r="E1" s="19"/>
      <c r="F1" s="19"/>
    </row>
    <row r="2" spans="1:6" ht="13.5" thickBot="1">
      <c r="A2" s="20" t="s">
        <v>1</v>
      </c>
      <c r="B2" s="20"/>
      <c r="C2" s="20"/>
      <c r="D2" s="20"/>
      <c r="E2" s="20"/>
      <c r="F2" s="20"/>
    </row>
    <row r="3" spans="1:6" ht="12.75">
      <c r="A3" s="1"/>
      <c r="B3" s="2"/>
      <c r="C3" s="3"/>
      <c r="D3" s="3"/>
      <c r="E3" s="21" t="s">
        <v>2</v>
      </c>
      <c r="F3" s="21"/>
    </row>
    <row r="4" spans="1:6" ht="12.75">
      <c r="A4" s="1"/>
      <c r="B4" s="2" t="s">
        <v>3</v>
      </c>
      <c r="C4" s="2" t="s">
        <v>4</v>
      </c>
      <c r="D4" s="2" t="s">
        <v>5</v>
      </c>
      <c r="E4" s="22" t="s">
        <v>6</v>
      </c>
      <c r="F4" s="22"/>
    </row>
    <row r="5" spans="1:6" ht="12.75">
      <c r="A5" s="4"/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</row>
    <row r="6" spans="1:6" ht="12.75">
      <c r="A6" s="1" t="s">
        <v>12</v>
      </c>
      <c r="B6" s="1"/>
      <c r="C6" s="1"/>
      <c r="D6" s="1"/>
      <c r="E6" s="1"/>
      <c r="F6" s="1"/>
    </row>
    <row r="7" spans="1:6" ht="12.75">
      <c r="A7" s="6" t="s">
        <v>13</v>
      </c>
      <c r="B7" s="7">
        <v>160.93</v>
      </c>
      <c r="C7" s="7">
        <v>178.49</v>
      </c>
      <c r="D7" s="7">
        <v>191.58</v>
      </c>
      <c r="E7" s="7">
        <f>D7-C7</f>
        <v>13.090000000000003</v>
      </c>
      <c r="F7" s="8">
        <f>IF(C7=0,"N/A  ",E7/C7)</f>
        <v>0.07333744187349434</v>
      </c>
    </row>
    <row r="8" spans="1:6" ht="12.75">
      <c r="A8" s="6" t="s">
        <v>14</v>
      </c>
      <c r="B8" s="9">
        <v>6.72</v>
      </c>
      <c r="C8" s="9">
        <v>7.13</v>
      </c>
      <c r="D8" s="9">
        <v>7.63</v>
      </c>
      <c r="E8" s="9">
        <f>D8-C8</f>
        <v>0.5</v>
      </c>
      <c r="F8" s="8">
        <f>IF(C8=0,"N/A  ",E8/C8)</f>
        <v>0.07012622720897616</v>
      </c>
    </row>
    <row r="9" spans="1:6" ht="12.75">
      <c r="A9" s="6" t="s">
        <v>15</v>
      </c>
      <c r="B9" s="9">
        <v>9.24</v>
      </c>
      <c r="C9" s="9">
        <v>10.06</v>
      </c>
      <c r="D9" s="9">
        <v>12.27</v>
      </c>
      <c r="E9" s="9">
        <f>D9-C9</f>
        <v>2.209999999999999</v>
      </c>
      <c r="F9" s="8">
        <f>IF(C9=0,"N/A  ",E9/C9)</f>
        <v>0.21968190854870764</v>
      </c>
    </row>
    <row r="10" spans="1:6" ht="12.75">
      <c r="A10" s="4" t="s">
        <v>16</v>
      </c>
      <c r="B10" s="10">
        <v>5.52</v>
      </c>
      <c r="C10" s="10">
        <v>8.95</v>
      </c>
      <c r="D10" s="10">
        <v>10.9</v>
      </c>
      <c r="E10" s="10">
        <f>D10-C10</f>
        <v>1.950000000000001</v>
      </c>
      <c r="F10" s="11">
        <f>IF(C10=0,"N/A  ",E10/C10)</f>
        <v>0.21787709497206717</v>
      </c>
    </row>
    <row r="11" spans="1:6" ht="12.75">
      <c r="A11" s="6" t="s">
        <v>17</v>
      </c>
      <c r="B11" s="9">
        <f>SUM(B7:B10)</f>
        <v>182.41000000000003</v>
      </c>
      <c r="C11" s="9">
        <f>SUM(C7:C10)</f>
        <v>204.63</v>
      </c>
      <c r="D11" s="9">
        <f>SUM(D7:D10)</f>
        <v>222.38000000000002</v>
      </c>
      <c r="E11" s="9">
        <f>D11-C11</f>
        <v>17.75000000000003</v>
      </c>
      <c r="F11" s="8">
        <f>IF(C11=0,"N/A  ",E11/C11)</f>
        <v>0.08674192444900566</v>
      </c>
    </row>
    <row r="12" spans="1:6" ht="12.75">
      <c r="A12" s="6"/>
      <c r="B12" s="12"/>
      <c r="C12" s="12"/>
      <c r="D12" s="12"/>
      <c r="E12" s="12"/>
      <c r="F12" s="8"/>
    </row>
    <row r="13" spans="1:6" ht="12.75">
      <c r="A13" s="1" t="s">
        <v>18</v>
      </c>
      <c r="B13" s="12"/>
      <c r="C13" s="12"/>
      <c r="D13" s="12"/>
      <c r="E13" s="1"/>
      <c r="F13" s="8"/>
    </row>
    <row r="14" spans="1:6" ht="12.75">
      <c r="A14" s="1" t="s">
        <v>19</v>
      </c>
      <c r="B14" s="9">
        <v>34.82</v>
      </c>
      <c r="C14" s="9">
        <v>42.18</v>
      </c>
      <c r="D14" s="9">
        <v>45.08</v>
      </c>
      <c r="E14" s="9">
        <f>D14-C14</f>
        <v>2.8999999999999986</v>
      </c>
      <c r="F14" s="8">
        <f>IF(C14=0,"N/A  ",E14/C14)</f>
        <v>0.06875296348980556</v>
      </c>
    </row>
    <row r="15" spans="1:6" ht="12.75">
      <c r="A15" s="1" t="s">
        <v>20</v>
      </c>
      <c r="B15" s="9">
        <v>21.6</v>
      </c>
      <c r="C15" s="9">
        <v>23.5</v>
      </c>
      <c r="D15" s="9">
        <v>25</v>
      </c>
      <c r="E15" s="9">
        <f>D15-C15</f>
        <v>1.5</v>
      </c>
      <c r="F15" s="8">
        <f>IF(C15=0,"N/A  ",E15/C15)</f>
        <v>0.06382978723404255</v>
      </c>
    </row>
    <row r="16" spans="1:6" ht="12.75">
      <c r="A16" s="13" t="s">
        <v>21</v>
      </c>
      <c r="B16" s="10">
        <v>9.65</v>
      </c>
      <c r="C16" s="10">
        <v>11.48</v>
      </c>
      <c r="D16" s="10">
        <v>12.6</v>
      </c>
      <c r="E16" s="10">
        <f>D16-C16</f>
        <v>1.1199999999999992</v>
      </c>
      <c r="F16" s="11">
        <f>IF(C16=0,"N/A  ",E16/C16)</f>
        <v>0.09756097560975603</v>
      </c>
    </row>
    <row r="17" spans="1:6" ht="12.75">
      <c r="A17" s="14" t="s">
        <v>22</v>
      </c>
      <c r="B17" s="9">
        <f>SUM(B14:B16)</f>
        <v>66.07000000000001</v>
      </c>
      <c r="C17" s="9">
        <f>SUM(C14:C16)</f>
        <v>77.16000000000001</v>
      </c>
      <c r="D17" s="9">
        <f>SUM(D14:D16)</f>
        <v>82.67999999999999</v>
      </c>
      <c r="E17" s="9">
        <f>D17-C17</f>
        <v>5.519999999999982</v>
      </c>
      <c r="F17" s="8">
        <f>IF(C17=0,"N/A  ",E17/C17)</f>
        <v>0.07153965785381002</v>
      </c>
    </row>
    <row r="18" spans="1:6" ht="7.5" customHeight="1">
      <c r="A18" s="6"/>
      <c r="B18" s="9"/>
      <c r="C18" s="9"/>
      <c r="D18" s="9"/>
      <c r="E18" s="9"/>
      <c r="F18" s="8"/>
    </row>
    <row r="19" spans="1:6" ht="13.5" thickBot="1">
      <c r="A19" s="15" t="s">
        <v>23</v>
      </c>
      <c r="B19" s="16">
        <f>B11+B17</f>
        <v>248.48000000000002</v>
      </c>
      <c r="C19" s="16">
        <f>C11+C17</f>
        <v>281.79</v>
      </c>
      <c r="D19" s="16">
        <f>D11+D17</f>
        <v>305.06</v>
      </c>
      <c r="E19" s="16">
        <f>D19-C19</f>
        <v>23.269999999999982</v>
      </c>
      <c r="F19" s="17">
        <f>IF(C19=0,"N/A  ",E19/C19)</f>
        <v>0.08257922566450186</v>
      </c>
    </row>
    <row r="20" spans="1:6" ht="12.75">
      <c r="A20" s="18" t="s">
        <v>24</v>
      </c>
      <c r="B20" s="18"/>
      <c r="C20" s="18"/>
      <c r="D20" s="18"/>
      <c r="E20" s="18"/>
      <c r="F20" s="18"/>
    </row>
  </sheetData>
  <mergeCells count="4">
    <mergeCell ref="A1:F1"/>
    <mergeCell ref="A2:F2"/>
    <mergeCell ref="E3:F3"/>
    <mergeCell ref="E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NSFUSER</dc:creator>
  <cp:keywords/>
  <dc:description/>
  <cp:lastModifiedBy>nsfuser</cp:lastModifiedBy>
  <dcterms:created xsi:type="dcterms:W3CDTF">2008-01-30T16:34:00Z</dcterms:created>
  <dcterms:modified xsi:type="dcterms:W3CDTF">2008-01-31T11:57:00Z</dcterms:modified>
  <cp:category/>
  <cp:version/>
  <cp:contentType/>
  <cp:contentStatus/>
</cp:coreProperties>
</file>