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Total Obligations for Polar Lo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  <c r="H6"/>
  <c r="I6"/>
  <c r="J6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<sst xmlns="http://schemas.openxmlformats.org/spreadsheetml/2006/main" count="20" uniqueCount="19">
  <si>
    <t>(Dollars in Millions)</t>
  </si>
  <si>
    <t>FY 2010</t>
  </si>
  <si>
    <t>FY 2011</t>
  </si>
  <si>
    <t>Actual</t>
  </si>
  <si>
    <t>Estimate</t>
  </si>
  <si>
    <t>Request</t>
  </si>
  <si>
    <t>ESTIMATES</t>
  </si>
  <si>
    <t>FY 2012</t>
  </si>
  <si>
    <t>FY 2013</t>
  </si>
  <si>
    <t>FY 2014</t>
  </si>
  <si>
    <t>FY 2015</t>
  </si>
  <si>
    <t>FY 2016</t>
  </si>
  <si>
    <t>Totals may not add due to rounding.</t>
  </si>
  <si>
    <t>FY 2009 Omnibus</t>
  </si>
  <si>
    <t>FY 2009 ARRA</t>
  </si>
  <si>
    <t>Total Obligations for Polar Logistics</t>
  </si>
  <si>
    <t>U.S. Antarctic Logistical Support</t>
  </si>
  <si>
    <t>Research Support and Logistics</t>
  </si>
  <si>
    <t>Total, Polar Logistics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</si>
</sst>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9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>
      <selection activeCell="A15" sqref="A15"/>
    </sheetView>
  </sheetViews>
  <sheetFormatPr defaultRowHeight="12.75"/>
  <cols>
    <col min="1" max="1" width="26.7109375" style="4" bestFit="1" customWidth="1"/>
    <col min="2" max="2" width="9.42578125" style="1" customWidth="1"/>
    <col min="3" max="3" width="7" style="1" bestFit="1" customWidth="1"/>
    <col min="4" max="11" width="7.42578125" style="1" bestFit="1" customWidth="1"/>
    <col min="12" max="16384" width="9.140625" style="1"/>
  </cols>
  <sheetData>
    <row r="1" spans="1:10" ht="14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 thickBo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6" customFormat="1" ht="25.5">
      <c r="A3" s="14"/>
      <c r="B3" s="8" t="s">
        <v>13</v>
      </c>
      <c r="C3" s="8" t="s">
        <v>14</v>
      </c>
      <c r="D3" s="8" t="s">
        <v>1</v>
      </c>
      <c r="E3" s="15" t="s">
        <v>2</v>
      </c>
      <c r="F3" s="22" t="s">
        <v>6</v>
      </c>
      <c r="G3" s="23"/>
      <c r="H3" s="23"/>
      <c r="I3" s="23"/>
      <c r="J3" s="23"/>
    </row>
    <row r="4" spans="1:10">
      <c r="A4" s="6"/>
      <c r="B4" s="7" t="s">
        <v>3</v>
      </c>
      <c r="C4" s="7" t="s">
        <v>3</v>
      </c>
      <c r="D4" s="7" t="s">
        <v>4</v>
      </c>
      <c r="E4" s="9" t="s">
        <v>5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25.5" customHeight="1">
      <c r="A5" s="10" t="s">
        <v>16</v>
      </c>
      <c r="B5" s="11">
        <v>69.239999999999995</v>
      </c>
      <c r="C5" s="11">
        <v>0</v>
      </c>
      <c r="D5" s="11">
        <v>67.52</v>
      </c>
      <c r="E5" s="17">
        <v>67.52</v>
      </c>
      <c r="F5" s="11">
        <v>67.52</v>
      </c>
      <c r="G5" s="11">
        <v>67.52</v>
      </c>
      <c r="H5" s="11">
        <v>67.52</v>
      </c>
      <c r="I5" s="11">
        <v>67.52</v>
      </c>
      <c r="J5" s="11">
        <v>67.52</v>
      </c>
    </row>
    <row r="6" spans="1:10" s="21" customFormat="1">
      <c r="A6" s="5" t="s">
        <v>17</v>
      </c>
      <c r="B6" s="18">
        <v>43.42</v>
      </c>
      <c r="C6" s="18">
        <v>7</v>
      </c>
      <c r="D6" s="18">
        <v>45.51</v>
      </c>
      <c r="E6" s="19">
        <v>47.2</v>
      </c>
      <c r="F6" s="18">
        <f>SUM(E6*1.019)</f>
        <v>48.096800000000002</v>
      </c>
      <c r="G6" s="18">
        <f>SUM(F6*1.02)</f>
        <v>49.058736000000003</v>
      </c>
      <c r="H6" s="18">
        <f>SUM(G6*1.02)</f>
        <v>50.039910720000002</v>
      </c>
      <c r="I6" s="18">
        <f>SUM(H6*1.02)</f>
        <v>51.040708934400001</v>
      </c>
      <c r="J6" s="18">
        <f>SUM(I6*1.02)</f>
        <v>52.061523113088001</v>
      </c>
    </row>
    <row r="7" spans="1:10" s="3" customFormat="1" ht="27" customHeight="1" thickBot="1">
      <c r="A7" s="12" t="s">
        <v>18</v>
      </c>
      <c r="B7" s="2">
        <f t="shared" ref="B7:J7" si="0">SUM(B5:B6)</f>
        <v>112.66</v>
      </c>
      <c r="C7" s="2">
        <f t="shared" si="0"/>
        <v>7</v>
      </c>
      <c r="D7" s="2">
        <f t="shared" si="0"/>
        <v>113.03</v>
      </c>
      <c r="E7" s="13">
        <f t="shared" si="0"/>
        <v>114.72</v>
      </c>
      <c r="F7" s="2">
        <f t="shared" si="0"/>
        <v>115.6168</v>
      </c>
      <c r="G7" s="2">
        <f t="shared" si="0"/>
        <v>116.57873599999999</v>
      </c>
      <c r="H7" s="2">
        <f t="shared" si="0"/>
        <v>117.55991072</v>
      </c>
      <c r="I7" s="2">
        <f t="shared" si="0"/>
        <v>118.5607089344</v>
      </c>
      <c r="J7" s="2">
        <f t="shared" si="0"/>
        <v>119.581523113088</v>
      </c>
    </row>
    <row r="8" spans="1:10" ht="15" customHeight="1">
      <c r="A8" s="20" t="s">
        <v>12</v>
      </c>
    </row>
    <row r="9" spans="1:10" ht="15.75" customHeight="1"/>
    <row r="10" spans="1:10" ht="35.25" customHeight="1"/>
    <row r="11" spans="1:10" ht="12.75" customHeight="1"/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3">
    <mergeCell ref="F3:J3"/>
    <mergeCell ref="A1:J1"/>
    <mergeCell ref="A2:J2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Polar Log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2010-01-27T19:54:00Z</dcterms:modified>
</cp:coreProperties>
</file>