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-1260" windowWidth="8340" windowHeight="7080"/>
  </bookViews>
  <sheets>
    <sheet name="AOAM Major Categories" sheetId="1" r:id="rId1"/>
  </sheets>
  <calcPr calcId="125725"/>
</workbook>
</file>

<file path=xl/calcChain.xml><?xml version="1.0" encoding="utf-8"?>
<calcChain xmlns="http://schemas.openxmlformats.org/spreadsheetml/2006/main">
  <c r="E7" i="1"/>
  <c r="F7"/>
  <c r="E8"/>
  <c r="F8"/>
  <c r="E9"/>
  <c r="F9"/>
  <c r="E10"/>
  <c r="F10"/>
  <c r="B11"/>
  <c r="C11"/>
  <c r="F11" s="1"/>
  <c r="D11"/>
  <c r="E11"/>
  <c r="E14"/>
  <c r="F14" s="1"/>
  <c r="E15"/>
  <c r="F15" s="1"/>
  <c r="E16"/>
  <c r="F16" s="1"/>
  <c r="B17"/>
  <c r="C17"/>
  <c r="D17"/>
  <c r="E17" s="1"/>
  <c r="F17" s="1"/>
  <c r="E19"/>
  <c r="B20"/>
  <c r="C20"/>
  <c r="D20"/>
  <c r="E20" s="1"/>
  <c r="F20" s="1"/>
</calcChain>
</file>

<file path=xl/sharedStrings.xml><?xml version="1.0" encoding="utf-8"?>
<sst xmlns="http://schemas.openxmlformats.org/spreadsheetml/2006/main" count="26" uniqueCount="26">
  <si>
    <t>Change over</t>
  </si>
  <si>
    <t>Amount</t>
  </si>
  <si>
    <t>Percent</t>
  </si>
  <si>
    <t>Human Capital</t>
  </si>
  <si>
    <t xml:space="preserve">  Personnel Compensation &amp; Benefits </t>
  </si>
  <si>
    <t xml:space="preserve">  Management of Human Capital</t>
  </si>
  <si>
    <t xml:space="preserve">   Subtotal, Human Capital </t>
  </si>
  <si>
    <t>Technology and Tools</t>
  </si>
  <si>
    <t xml:space="preserve">  Information Technology</t>
  </si>
  <si>
    <t xml:space="preserve">  Space Rental </t>
  </si>
  <si>
    <t xml:space="preserve">  Other Infrastructure</t>
  </si>
  <si>
    <t xml:space="preserve">  Operating Expenses</t>
  </si>
  <si>
    <t xml:space="preserve">  Travel</t>
  </si>
  <si>
    <t xml:space="preserve">  Subtotal, Technology and Tools</t>
  </si>
  <si>
    <t>(Dollars in Millions)</t>
  </si>
  <si>
    <t>Total, AOAM</t>
  </si>
  <si>
    <t>Totals may not add due to rounding.</t>
  </si>
  <si>
    <t xml:space="preserve">Summary of Agency Operations and Award Management 
Major Categories  </t>
  </si>
  <si>
    <t>FY 2012
Request</t>
  </si>
  <si>
    <t>FY 2010 Enacted</t>
  </si>
  <si>
    <t>FY 2010
Omnibus
Actual</t>
  </si>
  <si>
    <t>*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</si>
  <si>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A full-year 2011 appropriation for this account was not enacted at the time the budget was prepared; therefore, this account is operating under a continuing resolution (P.L. 111–242, as amended). The amounts included for 2011 reflect the annualized level provided by the continuing resolution.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</si>
  <si>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The FY 2012 percent change for the Future NSF HQ category is not applicable as this is a one-time project.</t>
    </r>
  </si>
  <si>
    <r>
      <t>Future NSF HQ</t>
    </r>
    <r>
      <rPr>
        <vertAlign val="superscript"/>
        <sz val="10"/>
        <rFont val="Times New Roman"/>
        <family val="1"/>
      </rPr>
      <t xml:space="preserve">2 </t>
    </r>
  </si>
  <si>
    <r>
      <t>FY 2010 Enacted/
Annualized 
FY 2011 CR</t>
    </r>
    <r>
      <rPr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</si>
</sst>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8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/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2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left" indent="2"/>
    </xf>
    <xf numFmtId="0" fontId="7" fillId="0" borderId="3" xfId="0" applyFont="1" applyBorder="1" applyAlignment="1">
      <alignment horizontal="left"/>
    </xf>
    <xf numFmtId="166" fontId="7" fillId="0" borderId="3" xfId="0" applyNumberFormat="1" applyFont="1" applyFill="1" applyBorder="1"/>
    <xf numFmtId="164" fontId="7" fillId="0" borderId="3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zoomScale="95" workbookViewId="0">
      <selection activeCell="A20" sqref="A20:F20"/>
    </sheetView>
  </sheetViews>
  <sheetFormatPr defaultRowHeight="12.75"/>
  <cols>
    <col min="1" max="1" width="29.42578125" customWidth="1"/>
    <col min="2" max="2" width="10.28515625" customWidth="1"/>
    <col min="3" max="3" width="11.28515625" customWidth="1"/>
    <col min="4" max="4" width="10.42578125" customWidth="1"/>
    <col min="5" max="5" width="8.140625" customWidth="1"/>
    <col min="6" max="6" width="7.140625" customWidth="1"/>
  </cols>
  <sheetData>
    <row r="1" spans="1:6" ht="29.45" customHeight="1">
      <c r="A1" s="20" t="s">
        <v>17</v>
      </c>
      <c r="B1" s="21"/>
      <c r="C1" s="21"/>
      <c r="D1" s="21"/>
      <c r="E1" s="21"/>
      <c r="F1" s="21"/>
    </row>
    <row r="2" spans="1:6" ht="13.5" thickBot="1">
      <c r="A2" s="22" t="s">
        <v>14</v>
      </c>
      <c r="B2" s="22"/>
      <c r="C2" s="22"/>
      <c r="D2" s="22"/>
      <c r="E2" s="22"/>
      <c r="F2" s="22"/>
    </row>
    <row r="3" spans="1:6" ht="30" customHeight="1">
      <c r="A3" s="1"/>
      <c r="B3" s="25" t="s">
        <v>20</v>
      </c>
      <c r="C3" s="28" t="s">
        <v>25</v>
      </c>
      <c r="D3" s="28" t="s">
        <v>18</v>
      </c>
      <c r="E3" s="24" t="s">
        <v>0</v>
      </c>
      <c r="F3" s="24"/>
    </row>
    <row r="4" spans="1:6">
      <c r="A4" s="1"/>
      <c r="B4" s="26"/>
      <c r="C4" s="29"/>
      <c r="D4" s="29"/>
      <c r="E4" s="23" t="s">
        <v>19</v>
      </c>
      <c r="F4" s="23"/>
    </row>
    <row r="5" spans="1:6">
      <c r="A5" s="2"/>
      <c r="B5" s="27"/>
      <c r="C5" s="30"/>
      <c r="D5" s="30"/>
      <c r="E5" s="13" t="s">
        <v>1</v>
      </c>
      <c r="F5" s="13" t="s">
        <v>2</v>
      </c>
    </row>
    <row r="6" spans="1:6">
      <c r="A6" s="1" t="s">
        <v>3</v>
      </c>
      <c r="B6" s="1"/>
      <c r="C6" s="1"/>
      <c r="D6" s="1"/>
      <c r="E6" s="1"/>
      <c r="F6" s="1"/>
    </row>
    <row r="7" spans="1:6">
      <c r="A7" s="3" t="s">
        <v>4</v>
      </c>
      <c r="B7" s="4">
        <v>199.847351</v>
      </c>
      <c r="C7" s="4">
        <v>203.66</v>
      </c>
      <c r="D7" s="4">
        <v>211.9</v>
      </c>
      <c r="E7" s="4">
        <f>D7-C7</f>
        <v>8.2400000000000091</v>
      </c>
      <c r="F7" s="5">
        <f>IF(C7=0,"N/A  ",E7/C7)</f>
        <v>4.0459589511931696E-2</v>
      </c>
    </row>
    <row r="8" spans="1:6">
      <c r="A8" s="3" t="s">
        <v>5</v>
      </c>
      <c r="B8" s="6">
        <v>10.266458</v>
      </c>
      <c r="C8" s="6">
        <v>8.92</v>
      </c>
      <c r="D8" s="6">
        <v>12.52</v>
      </c>
      <c r="E8" s="6">
        <f>D8-C8</f>
        <v>3.5999999999999996</v>
      </c>
      <c r="F8" s="5">
        <f>IF(C8=0,"N/A  ",E8/C8)</f>
        <v>0.40358744394618828</v>
      </c>
    </row>
    <row r="9" spans="1:6">
      <c r="A9" s="3" t="s">
        <v>11</v>
      </c>
      <c r="B9" s="6">
        <v>12.671784000000001</v>
      </c>
      <c r="C9" s="6">
        <v>14.11</v>
      </c>
      <c r="D9" s="6">
        <v>14.11</v>
      </c>
      <c r="E9" s="6">
        <f>D9-C9</f>
        <v>0</v>
      </c>
      <c r="F9" s="5">
        <f>IF(C9=0,"N/A  ",E9/C9)</f>
        <v>0</v>
      </c>
    </row>
    <row r="10" spans="1:6">
      <c r="A10" s="2" t="s">
        <v>12</v>
      </c>
      <c r="B10" s="7">
        <v>6.6498480000000004</v>
      </c>
      <c r="C10" s="7">
        <v>9</v>
      </c>
      <c r="D10" s="7">
        <v>9</v>
      </c>
      <c r="E10" s="7">
        <f>D10-C10</f>
        <v>0</v>
      </c>
      <c r="F10" s="8">
        <f>IF(C10=0,"N/A  ",E10/C10)</f>
        <v>0</v>
      </c>
    </row>
    <row r="11" spans="1:6">
      <c r="A11" s="3" t="s">
        <v>6</v>
      </c>
      <c r="B11" s="6">
        <f>SUM(B7:B10)</f>
        <v>229.435441</v>
      </c>
      <c r="C11" s="6">
        <f>SUM(C7:C10)</f>
        <v>235.69</v>
      </c>
      <c r="D11" s="6">
        <f>SUM(D7:D10)</f>
        <v>247.53000000000003</v>
      </c>
      <c r="E11" s="6">
        <f>D11-C11</f>
        <v>11.840000000000032</v>
      </c>
      <c r="F11" s="5">
        <f>IF(C11=0,"N/A  ",E11/C11)</f>
        <v>5.0235478806907513E-2</v>
      </c>
    </row>
    <row r="12" spans="1:6">
      <c r="A12" s="3"/>
      <c r="B12" s="9"/>
      <c r="C12" s="9"/>
      <c r="D12" s="9"/>
      <c r="E12" s="9"/>
      <c r="F12" s="5"/>
    </row>
    <row r="13" spans="1:6">
      <c r="A13" s="1" t="s">
        <v>7</v>
      </c>
      <c r="B13" s="9"/>
      <c r="C13" s="9"/>
      <c r="D13" s="9"/>
      <c r="E13" s="1"/>
      <c r="F13" s="5"/>
    </row>
    <row r="14" spans="1:6">
      <c r="A14" s="1" t="s">
        <v>8</v>
      </c>
      <c r="B14" s="6">
        <v>29.397219</v>
      </c>
      <c r="C14" s="6">
        <v>26.1</v>
      </c>
      <c r="D14" s="6">
        <v>27.77</v>
      </c>
      <c r="E14" s="6">
        <f>D14-C14</f>
        <v>1.6699999999999982</v>
      </c>
      <c r="F14" s="5">
        <f>IF(C14=0,"N/A  ",E14/C14)</f>
        <v>6.3984674329501848E-2</v>
      </c>
    </row>
    <row r="15" spans="1:6">
      <c r="A15" s="1" t="s">
        <v>9</v>
      </c>
      <c r="B15" s="6">
        <v>25.758689</v>
      </c>
      <c r="C15" s="6">
        <v>26</v>
      </c>
      <c r="D15" s="6">
        <v>26.39</v>
      </c>
      <c r="E15" s="6">
        <f>D15-C15</f>
        <v>0.39000000000000057</v>
      </c>
      <c r="F15" s="5">
        <f>IF(C15=0,"N/A  ",E15/C15)</f>
        <v>1.5000000000000022E-2</v>
      </c>
    </row>
    <row r="16" spans="1:6">
      <c r="A16" s="10" t="s">
        <v>10</v>
      </c>
      <c r="B16" s="7">
        <v>14.457959000000001</v>
      </c>
      <c r="C16" s="7">
        <v>11.4</v>
      </c>
      <c r="D16" s="7">
        <v>11.4</v>
      </c>
      <c r="E16" s="7">
        <f>D16-C16</f>
        <v>0</v>
      </c>
      <c r="F16" s="8">
        <f>IF(C16=0,"N/A  ",E16/C16)</f>
        <v>0</v>
      </c>
    </row>
    <row r="17" spans="1:6">
      <c r="A17" s="11" t="s">
        <v>13</v>
      </c>
      <c r="B17" s="6">
        <f>SUM(B14:B16)</f>
        <v>69.613866999999999</v>
      </c>
      <c r="C17" s="6">
        <f>SUM(C14:C16)</f>
        <v>63.5</v>
      </c>
      <c r="D17" s="6">
        <f>SUM(D14:D16)</f>
        <v>65.56</v>
      </c>
      <c r="E17" s="6">
        <f>D17-C17</f>
        <v>2.0600000000000023</v>
      </c>
      <c r="F17" s="5">
        <f>IF(C17=0,"N/A  ",E17/C17)</f>
        <v>3.2440944881889797E-2</v>
      </c>
    </row>
    <row r="18" spans="1:6" ht="7.5" customHeight="1">
      <c r="A18" s="3"/>
      <c r="B18" s="6"/>
      <c r="C18" s="6"/>
      <c r="D18" s="6"/>
      <c r="E18" s="6"/>
      <c r="F18" s="5"/>
    </row>
    <row r="19" spans="1:6" ht="14.25" customHeight="1">
      <c r="A19" s="2" t="s">
        <v>24</v>
      </c>
      <c r="B19" s="7">
        <v>0.80271599999999999</v>
      </c>
      <c r="C19" s="7">
        <v>0.81</v>
      </c>
      <c r="D19" s="7">
        <v>44.65</v>
      </c>
      <c r="E19" s="7">
        <f>D19-C19</f>
        <v>43.839999999999996</v>
      </c>
      <c r="F19" s="14" t="s">
        <v>21</v>
      </c>
    </row>
    <row r="20" spans="1:6" ht="13.5" thickBot="1">
      <c r="A20" s="15" t="s">
        <v>15</v>
      </c>
      <c r="B20" s="16">
        <f>B11+B17+B19</f>
        <v>299.85202399999997</v>
      </c>
      <c r="C20" s="16">
        <f>C11+C17+C19</f>
        <v>300</v>
      </c>
      <c r="D20" s="16">
        <f>D11+D17+D19</f>
        <v>357.74</v>
      </c>
      <c r="E20" s="16">
        <f>D20-C20</f>
        <v>57.740000000000009</v>
      </c>
      <c r="F20" s="17">
        <f>IF(C20=0,"N/A  ",E20/C20)</f>
        <v>0.1924666666666667</v>
      </c>
    </row>
    <row r="21" spans="1:6">
      <c r="A21" s="12" t="s">
        <v>16</v>
      </c>
    </row>
    <row r="22" spans="1:6" ht="33" customHeight="1">
      <c r="A22" s="19" t="s">
        <v>22</v>
      </c>
      <c r="B22" s="19"/>
      <c r="C22" s="19"/>
      <c r="D22" s="19"/>
      <c r="E22" s="19"/>
      <c r="F22" s="19"/>
    </row>
    <row r="23" spans="1:6">
      <c r="A23" s="18" t="s">
        <v>23</v>
      </c>
      <c r="B23" s="18"/>
      <c r="C23" s="18"/>
      <c r="D23" s="18"/>
      <c r="E23" s="18"/>
      <c r="F23" s="18"/>
    </row>
  </sheetData>
  <mergeCells count="9">
    <mergeCell ref="A23:F23"/>
    <mergeCell ref="A22:F22"/>
    <mergeCell ref="A1:F1"/>
    <mergeCell ref="A2:F2"/>
    <mergeCell ref="E4:F4"/>
    <mergeCell ref="E3:F3"/>
    <mergeCell ref="B3:B5"/>
    <mergeCell ref="C3:C5"/>
    <mergeCell ref="D3:D5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Major Categories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coxenrid</cp:lastModifiedBy>
  <dcterms:created xsi:type="dcterms:W3CDTF">2005-06-03T18:08:25Z</dcterms:created>
  <dcterms:modified xsi:type="dcterms:W3CDTF">2011-02-10T18:22:56Z</dcterms:modified>
</cp:coreProperties>
</file>