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5" yWindow="45" windowWidth="7965" windowHeight="5280"/>
  </bookViews>
  <sheets>
    <sheet name="IPA Costs by Approp" sheetId="1" r:id="rId1"/>
  </sheets>
  <calcPr calcId="125725"/>
</workbook>
</file>

<file path=xl/calcChain.xml><?xml version="1.0" encoding="utf-8"?>
<calcChain xmlns="http://schemas.openxmlformats.org/spreadsheetml/2006/main">
  <c r="D16" i="1"/>
  <c r="D17" s="1"/>
  <c r="E17" s="1"/>
  <c r="C16"/>
  <c r="C17" s="1"/>
  <c r="B16"/>
  <c r="B17" s="1"/>
  <c r="F15"/>
  <c r="E15"/>
  <c r="F14"/>
  <c r="E14"/>
  <c r="F13"/>
  <c r="E13"/>
  <c r="E12"/>
  <c r="D11"/>
  <c r="C11"/>
  <c r="E11" s="1"/>
  <c r="B11"/>
  <c r="F10"/>
  <c r="E10"/>
  <c r="F9"/>
  <c r="E9"/>
  <c r="F8"/>
  <c r="E8"/>
  <c r="F6"/>
  <c r="E6"/>
  <c r="F17" l="1"/>
  <c r="F11"/>
  <c r="E16"/>
  <c r="F16" s="1"/>
</calcChain>
</file>

<file path=xl/sharedStrings.xml><?xml version="1.0" encoding="utf-8"?>
<sst xmlns="http://schemas.openxmlformats.org/spreadsheetml/2006/main" count="24" uniqueCount="19">
  <si>
    <t>(Dollars in Millions)</t>
  </si>
  <si>
    <t>Amount</t>
  </si>
  <si>
    <t>Percent</t>
  </si>
  <si>
    <t>Totals may not add due to rounding.</t>
  </si>
  <si>
    <t>R&amp;RA</t>
  </si>
  <si>
    <t xml:space="preserve">   IPA Compensation </t>
  </si>
  <si>
    <t xml:space="preserve">   IPA Lost Consultant &amp; Per Diem</t>
  </si>
  <si>
    <t xml:space="preserve">   IPA Travel</t>
  </si>
  <si>
    <t>Subtotal, R&amp;RA Costs</t>
  </si>
  <si>
    <t>EHR</t>
  </si>
  <si>
    <t>Subtotal, EHR Costs</t>
  </si>
  <si>
    <t>Total, IPA Costs</t>
  </si>
  <si>
    <t xml:space="preserve"> </t>
  </si>
  <si>
    <t>Number of IPAs</t>
  </si>
  <si>
    <t>FY 2013 Request Change Over 
FY 2012 Estimate</t>
  </si>
  <si>
    <t>FY 2011 
Actual</t>
  </si>
  <si>
    <t>FY 2012
Estimate</t>
  </si>
  <si>
    <t>FY 2013
Request</t>
  </si>
  <si>
    <t>IPA Costs by Appropriation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</si>
</sst>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14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9"/>
      <color indexed="8"/>
      <name val="Times New Roman"/>
      <family val="1"/>
    </font>
    <font>
      <sz val="9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sz val="10"/>
      <color theme="1"/>
      <name val="Times New Roman"/>
      <family val="1"/>
    </font>
    <font>
      <b/>
      <sz val="10"/>
      <color indexed="8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0" applyFont="1"/>
    <xf numFmtId="0" fontId="7" fillId="0" borderId="0" xfId="0" applyFont="1"/>
    <xf numFmtId="4" fontId="8" fillId="0" borderId="1" xfId="0" applyNumberFormat="1" applyFont="1" applyBorder="1"/>
    <xf numFmtId="4" fontId="8" fillId="0" borderId="0" xfId="0" applyNumberFormat="1" applyFont="1" applyBorder="1" applyAlignment="1">
      <alignment horizontal="right"/>
    </xf>
    <xf numFmtId="4" fontId="8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4" fontId="8" fillId="0" borderId="6" xfId="0" applyNumberFormat="1" applyFont="1" applyBorder="1" applyAlignment="1">
      <alignment horizontal="left"/>
    </xf>
    <xf numFmtId="0" fontId="2" fillId="0" borderId="6" xfId="0" applyFont="1" applyBorder="1" applyAlignment="1">
      <alignment horizontal="right" wrapText="1"/>
    </xf>
    <xf numFmtId="0" fontId="2" fillId="0" borderId="6" xfId="0" applyFont="1" applyBorder="1" applyAlignment="1">
      <alignment horizontal="right"/>
    </xf>
    <xf numFmtId="164" fontId="2" fillId="0" borderId="6" xfId="0" applyNumberFormat="1" applyFont="1" applyBorder="1" applyAlignment="1">
      <alignment horizontal="right"/>
    </xf>
    <xf numFmtId="165" fontId="2" fillId="0" borderId="6" xfId="2" applyNumberFormat="1" applyFont="1" applyBorder="1" applyAlignment="1">
      <alignment horizontal="right"/>
    </xf>
    <xf numFmtId="4" fontId="8" fillId="0" borderId="0" xfId="0" applyNumberFormat="1" applyFont="1" applyBorder="1" applyAlignment="1">
      <alignment horizontal="left"/>
    </xf>
    <xf numFmtId="49" fontId="8" fillId="0" borderId="0" xfId="1" applyNumberFormat="1" applyFont="1" applyBorder="1" applyAlignment="1">
      <alignment horizontal="center"/>
    </xf>
    <xf numFmtId="0" fontId="2" fillId="0" borderId="0" xfId="0" applyFont="1" applyBorder="1"/>
    <xf numFmtId="4" fontId="8" fillId="0" borderId="0" xfId="0" applyNumberFormat="1" applyFont="1" applyBorder="1"/>
    <xf numFmtId="164" fontId="9" fillId="0" borderId="0" xfId="0" applyNumberFormat="1" applyFont="1" applyFill="1" applyBorder="1"/>
    <xf numFmtId="164" fontId="2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right"/>
    </xf>
    <xf numFmtId="165" fontId="2" fillId="0" borderId="0" xfId="2" applyNumberFormat="1" applyFont="1" applyFill="1" applyBorder="1" applyAlignment="1">
      <alignment horizontal="right"/>
    </xf>
    <xf numFmtId="4" fontId="8" fillId="0" borderId="0" xfId="0" applyNumberFormat="1" applyFont="1" applyBorder="1" applyAlignment="1"/>
    <xf numFmtId="166" fontId="9" fillId="0" borderId="0" xfId="0" applyNumberFormat="1" applyFont="1" applyFill="1" applyBorder="1"/>
    <xf numFmtId="166" fontId="2" fillId="0" borderId="0" xfId="0" applyNumberFormat="1" applyFont="1" applyFill="1" applyBorder="1"/>
    <xf numFmtId="166" fontId="2" fillId="0" borderId="0" xfId="0" applyNumberFormat="1" applyFont="1" applyFill="1" applyBorder="1" applyAlignment="1">
      <alignment horizontal="right"/>
    </xf>
    <xf numFmtId="4" fontId="8" fillId="0" borderId="3" xfId="0" applyNumberFormat="1" applyFont="1" applyBorder="1"/>
    <xf numFmtId="166" fontId="9" fillId="0" borderId="3" xfId="0" applyNumberFormat="1" applyFont="1" applyFill="1" applyBorder="1"/>
    <xf numFmtId="166" fontId="2" fillId="0" borderId="3" xfId="0" applyNumberFormat="1" applyFont="1" applyFill="1" applyBorder="1"/>
    <xf numFmtId="166" fontId="2" fillId="0" borderId="3" xfId="0" applyNumberFormat="1" applyFont="1" applyFill="1" applyBorder="1" applyAlignment="1">
      <alignment horizontal="right"/>
    </xf>
    <xf numFmtId="165" fontId="2" fillId="0" borderId="3" xfId="2" applyNumberFormat="1" applyFont="1" applyFill="1" applyBorder="1" applyAlignment="1">
      <alignment horizontal="right"/>
    </xf>
    <xf numFmtId="166" fontId="9" fillId="0" borderId="0" xfId="1" applyNumberFormat="1" applyFont="1" applyBorder="1" applyAlignment="1">
      <alignment horizontal="right"/>
    </xf>
    <xf numFmtId="166" fontId="9" fillId="0" borderId="4" xfId="0" applyNumberFormat="1" applyFont="1" applyFill="1" applyBorder="1"/>
    <xf numFmtId="166" fontId="2" fillId="0" borderId="4" xfId="0" applyNumberFormat="1" applyFont="1" applyFill="1" applyBorder="1"/>
    <xf numFmtId="165" fontId="2" fillId="0" borderId="4" xfId="2" applyNumberFormat="1" applyFont="1" applyFill="1" applyBorder="1" applyAlignment="1">
      <alignment horizontal="right"/>
    </xf>
    <xf numFmtId="4" fontId="10" fillId="0" borderId="5" xfId="0" applyNumberFormat="1" applyFont="1" applyBorder="1"/>
    <xf numFmtId="164" fontId="11" fillId="0" borderId="5" xfId="0" applyNumberFormat="1" applyFont="1" applyFill="1" applyBorder="1"/>
    <xf numFmtId="164" fontId="12" fillId="0" borderId="5" xfId="0" applyNumberFormat="1" applyFont="1" applyFill="1" applyBorder="1"/>
    <xf numFmtId="164" fontId="12" fillId="0" borderId="3" xfId="0" applyNumberFormat="1" applyFont="1" applyFill="1" applyBorder="1"/>
    <xf numFmtId="165" fontId="12" fillId="0" borderId="3" xfId="2" applyNumberFormat="1" applyFont="1" applyFill="1" applyBorder="1" applyAlignment="1">
      <alignment horizontal="right"/>
    </xf>
    <xf numFmtId="4" fontId="4" fillId="0" borderId="0" xfId="0" applyNumberFormat="1" applyFont="1" applyBorder="1" applyAlignment="1"/>
    <xf numFmtId="0" fontId="5" fillId="0" borderId="0" xfId="0" applyFont="1" applyBorder="1" applyAlignment="1"/>
    <xf numFmtId="0" fontId="6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" fontId="13" fillId="0" borderId="0" xfId="0" applyNumberFormat="1" applyFont="1" applyBorder="1" applyAlignment="1"/>
    <xf numFmtId="0" fontId="3" fillId="0" borderId="0" xfId="0" applyFont="1" applyBorder="1" applyAlignment="1"/>
    <xf numFmtId="0" fontId="2" fillId="0" borderId="1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showGridLines="0" tabSelected="1" zoomScale="96" zoomScaleNormal="100" workbookViewId="0">
      <selection activeCell="K9" sqref="K9"/>
    </sheetView>
  </sheetViews>
  <sheetFormatPr defaultRowHeight="12.75"/>
  <cols>
    <col min="1" max="1" width="31.7109375" bestFit="1" customWidth="1"/>
    <col min="3" max="3" width="7.85546875" customWidth="1"/>
    <col min="4" max="4" width="8" customWidth="1"/>
    <col min="5" max="5" width="8.5703125" customWidth="1"/>
    <col min="6" max="6" width="6.85546875" customWidth="1"/>
  </cols>
  <sheetData>
    <row r="1" spans="1:6" ht="14.25">
      <c r="A1" s="40" t="s">
        <v>18</v>
      </c>
      <c r="B1" s="40"/>
      <c r="C1" s="40"/>
      <c r="D1" s="40"/>
      <c r="E1" s="40"/>
      <c r="F1" s="40"/>
    </row>
    <row r="2" spans="1:6" ht="13.5" thickBot="1">
      <c r="A2" s="41" t="s">
        <v>0</v>
      </c>
      <c r="B2" s="41"/>
      <c r="C2" s="41"/>
      <c r="D2" s="41"/>
      <c r="E2" s="41"/>
      <c r="F2" s="41"/>
    </row>
    <row r="3" spans="1:6" ht="29.45" customHeight="1">
      <c r="A3" s="3"/>
      <c r="B3" s="44" t="s">
        <v>15</v>
      </c>
      <c r="C3" s="44" t="s">
        <v>16</v>
      </c>
      <c r="D3" s="44" t="s">
        <v>17</v>
      </c>
      <c r="E3" s="49" t="s">
        <v>14</v>
      </c>
      <c r="F3" s="50"/>
    </row>
    <row r="4" spans="1:6">
      <c r="A4" s="4"/>
      <c r="B4" s="45"/>
      <c r="C4" s="47"/>
      <c r="D4" s="47"/>
      <c r="E4" s="51"/>
      <c r="F4" s="51"/>
    </row>
    <row r="5" spans="1:6">
      <c r="A5" s="5"/>
      <c r="B5" s="46"/>
      <c r="C5" s="48"/>
      <c r="D5" s="48"/>
      <c r="E5" s="6" t="s">
        <v>1</v>
      </c>
      <c r="F5" s="6" t="s">
        <v>2</v>
      </c>
    </row>
    <row r="6" spans="1:6">
      <c r="A6" s="7" t="s">
        <v>13</v>
      </c>
      <c r="B6" s="8">
        <v>175</v>
      </c>
      <c r="C6" s="9">
        <v>183</v>
      </c>
      <c r="D6" s="9">
        <v>183</v>
      </c>
      <c r="E6" s="10">
        <f>D6-C6</f>
        <v>0</v>
      </c>
      <c r="F6" s="11">
        <f>IF(C6=0,"N/A  ",E6/C6)</f>
        <v>0</v>
      </c>
    </row>
    <row r="7" spans="1:6">
      <c r="A7" s="12" t="s">
        <v>4</v>
      </c>
      <c r="B7" s="13"/>
      <c r="C7" s="13"/>
      <c r="D7" s="13"/>
      <c r="E7" s="14"/>
      <c r="F7" s="14" t="s">
        <v>12</v>
      </c>
    </row>
    <row r="8" spans="1:6">
      <c r="A8" s="15" t="s">
        <v>5</v>
      </c>
      <c r="B8" s="16">
        <v>30.3</v>
      </c>
      <c r="C8" s="17">
        <v>32.54</v>
      </c>
      <c r="D8" s="18">
        <v>30.951100000000007</v>
      </c>
      <c r="E8" s="17">
        <f>D8-C8</f>
        <v>-1.5888999999999918</v>
      </c>
      <c r="F8" s="19">
        <f t="shared" ref="F8:F17" si="0">IF(C8=0,"N/A  ",E8/C8)</f>
        <v>-4.8829133374308289E-2</v>
      </c>
    </row>
    <row r="9" spans="1:6">
      <c r="A9" s="20" t="s">
        <v>6</v>
      </c>
      <c r="B9" s="21">
        <v>3.26</v>
      </c>
      <c r="C9" s="22">
        <v>3.54</v>
      </c>
      <c r="D9" s="23">
        <v>3.1499000000000001</v>
      </c>
      <c r="E9" s="22">
        <f t="shared" ref="E9:E17" si="1">D9-C9</f>
        <v>-0.39009999999999989</v>
      </c>
      <c r="F9" s="19">
        <f t="shared" si="0"/>
        <v>-0.11019774011299432</v>
      </c>
    </row>
    <row r="10" spans="1:6" ht="13.5" thickBot="1">
      <c r="A10" s="24" t="s">
        <v>7</v>
      </c>
      <c r="B10" s="25">
        <v>2.69</v>
      </c>
      <c r="C10" s="26">
        <v>2.14</v>
      </c>
      <c r="D10" s="27">
        <v>2.02</v>
      </c>
      <c r="E10" s="26">
        <f t="shared" si="1"/>
        <v>-0.12000000000000011</v>
      </c>
      <c r="F10" s="28">
        <f t="shared" si="0"/>
        <v>-5.6074766355140235E-2</v>
      </c>
    </row>
    <row r="11" spans="1:6">
      <c r="A11" s="15" t="s">
        <v>8</v>
      </c>
      <c r="B11" s="21">
        <f>SUM(B8:B10)</f>
        <v>36.25</v>
      </c>
      <c r="C11" s="22">
        <f t="shared" ref="C11:D11" si="2">SUM(C8:C10)</f>
        <v>38.22</v>
      </c>
      <c r="D11" s="22">
        <f t="shared" si="2"/>
        <v>36.121000000000009</v>
      </c>
      <c r="E11" s="22">
        <f t="shared" si="1"/>
        <v>-2.0989999999999895</v>
      </c>
      <c r="F11" s="19">
        <f t="shared" si="0"/>
        <v>-5.4918890633176072E-2</v>
      </c>
    </row>
    <row r="12" spans="1:6">
      <c r="A12" s="15" t="s">
        <v>9</v>
      </c>
      <c r="B12" s="29"/>
      <c r="C12" s="22"/>
      <c r="D12" s="22"/>
      <c r="E12" s="22">
        <f t="shared" si="1"/>
        <v>0</v>
      </c>
      <c r="F12" s="19" t="s">
        <v>12</v>
      </c>
    </row>
    <row r="13" spans="1:6">
      <c r="A13" s="15" t="s">
        <v>5</v>
      </c>
      <c r="B13" s="21">
        <v>5.36</v>
      </c>
      <c r="C13" s="22">
        <v>5.36</v>
      </c>
      <c r="D13" s="22">
        <v>4.96</v>
      </c>
      <c r="E13" s="22">
        <f t="shared" si="1"/>
        <v>-0.40000000000000036</v>
      </c>
      <c r="F13" s="19">
        <f t="shared" si="0"/>
        <v>-7.4626865671641854E-2</v>
      </c>
    </row>
    <row r="14" spans="1:6">
      <c r="A14" s="20" t="s">
        <v>6</v>
      </c>
      <c r="B14" s="21">
        <v>0.752</v>
      </c>
      <c r="C14" s="22">
        <v>0.75</v>
      </c>
      <c r="D14" s="22">
        <v>0.74</v>
      </c>
      <c r="E14" s="22">
        <f t="shared" si="1"/>
        <v>-1.0000000000000009E-2</v>
      </c>
      <c r="F14" s="19">
        <f t="shared" si="0"/>
        <v>-1.3333333333333345E-2</v>
      </c>
    </row>
    <row r="15" spans="1:6" ht="13.5" thickBot="1">
      <c r="A15" s="24" t="s">
        <v>7</v>
      </c>
      <c r="B15" s="25">
        <v>0.33690799999999999</v>
      </c>
      <c r="C15" s="26">
        <v>0.18</v>
      </c>
      <c r="D15" s="26">
        <v>0.23</v>
      </c>
      <c r="E15" s="26">
        <f t="shared" si="1"/>
        <v>5.0000000000000017E-2</v>
      </c>
      <c r="F15" s="28">
        <f t="shared" si="0"/>
        <v>0.2777777777777779</v>
      </c>
    </row>
    <row r="16" spans="1:6">
      <c r="A16" s="15" t="s">
        <v>10</v>
      </c>
      <c r="B16" s="30">
        <f>SUM(B13:B15)</f>
        <v>6.4489080000000003</v>
      </c>
      <c r="C16" s="31">
        <f t="shared" ref="C16:D16" si="3">SUM(C13:C15)</f>
        <v>6.29</v>
      </c>
      <c r="D16" s="31">
        <f t="shared" si="3"/>
        <v>5.9300000000000006</v>
      </c>
      <c r="E16" s="31">
        <f t="shared" si="1"/>
        <v>-0.35999999999999943</v>
      </c>
      <c r="F16" s="32">
        <f t="shared" si="0"/>
        <v>-5.7233704292527735E-2</v>
      </c>
    </row>
    <row r="17" spans="1:6" s="2" customFormat="1" ht="13.5" thickBot="1">
      <c r="A17" s="33" t="s">
        <v>11</v>
      </c>
      <c r="B17" s="34">
        <f>SUM(B16,B11)</f>
        <v>42.698908000000003</v>
      </c>
      <c r="C17" s="35">
        <f t="shared" ref="C17:D17" si="4">SUM(C16,C11)</f>
        <v>44.51</v>
      </c>
      <c r="D17" s="35">
        <f t="shared" si="4"/>
        <v>42.051000000000009</v>
      </c>
      <c r="E17" s="36">
        <f t="shared" si="1"/>
        <v>-2.458999999999989</v>
      </c>
      <c r="F17" s="37">
        <f t="shared" si="0"/>
        <v>-5.5246012132104901E-2</v>
      </c>
    </row>
    <row r="18" spans="1:6">
      <c r="A18" s="42" t="s">
        <v>3</v>
      </c>
      <c r="B18" s="43"/>
      <c r="C18" s="43"/>
      <c r="D18" s="43"/>
    </row>
    <row r="19" spans="1:6">
      <c r="A19" s="38"/>
      <c r="B19" s="39"/>
      <c r="C19" s="39"/>
      <c r="D19" s="39"/>
    </row>
    <row r="20" spans="1:6">
      <c r="D20" s="1" t="s">
        <v>12</v>
      </c>
    </row>
    <row r="26" spans="1:6" ht="13.15" customHeight="1"/>
    <row r="27" spans="1:6" ht="13.15" customHeight="1"/>
    <row r="28" spans="1:6" ht="13.15" customHeight="1"/>
    <row r="29" spans="1:6" ht="13.15" customHeight="1"/>
  </sheetData>
  <mergeCells count="8">
    <mergeCell ref="A19:D19"/>
    <mergeCell ref="A1:F1"/>
    <mergeCell ref="A2:F2"/>
    <mergeCell ref="A18:D18"/>
    <mergeCell ref="B3:B5"/>
    <mergeCell ref="C3:C5"/>
    <mergeCell ref="D3:D5"/>
    <mergeCell ref="E3:F4"/>
  </mergeCells>
  <phoneticPr fontId="3" type="noConversion"/>
  <printOptions horizontalCentered="1"/>
  <pageMargins left="0.75" right="0.75" top="1" bottom="1" header="0.5" footer="0.5"/>
  <pageSetup scale="83" firstPageNumber="11" orientation="portrait" useFirstPageNumber="1" r:id="rId1"/>
  <headerFooter alignWithMargins="0">
    <oddFooter>&amp;C&amp;"Times New Roman,Regular"Model Organization - 11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IPA Costs by Approp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jgarnesk</dc:creator>
  <cp:lastModifiedBy>jgarnesk</cp:lastModifiedBy>
  <cp:lastPrinted>2011-08-26T17:49:04Z</cp:lastPrinted>
  <dcterms:created xsi:type="dcterms:W3CDTF">2009-03-10T20:15:50Z</dcterms:created>
  <dcterms:modified xsi:type="dcterms:W3CDTF">2012-02-08T14:59:12Z</dcterms:modified>
</cp:coreProperties>
</file>