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8075" windowHeight="9210"/>
  </bookViews>
  <sheets>
    <sheet name="Total Obligations for NEON" sheetId="1" r:id="rId1"/>
  </sheets>
  <calcPr calcId="125725"/>
</workbook>
</file>

<file path=xl/calcChain.xml><?xml version="1.0" encoding="utf-8"?>
<calcChain xmlns="http://schemas.openxmlformats.org/spreadsheetml/2006/main">
  <c r="J13" i="1"/>
  <c r="J14" s="1"/>
  <c r="I13"/>
  <c r="I14" s="1"/>
  <c r="H13"/>
  <c r="H14" s="1"/>
  <c r="G13"/>
  <c r="G14" s="1"/>
  <c r="F13"/>
  <c r="F14" s="1"/>
  <c r="E13"/>
  <c r="E14" s="1"/>
  <c r="D13"/>
  <c r="D14" s="1"/>
  <c r="C13"/>
  <c r="C14" s="1"/>
  <c r="B13"/>
  <c r="B14" s="1"/>
  <c r="J9"/>
  <c r="I9"/>
  <c r="H9"/>
  <c r="G9"/>
  <c r="F9"/>
  <c r="E9"/>
  <c r="D9"/>
  <c r="C9"/>
  <c r="B9"/>
</calcChain>
</file>

<file path=xl/sharedStrings.xml><?xml version="1.0" encoding="utf-8"?>
<sst xmlns="http://schemas.openxmlformats.org/spreadsheetml/2006/main" count="25" uniqueCount="25">
  <si>
    <t>Total Obligations for NEON</t>
  </si>
  <si>
    <t>(Dollars in Millions)</t>
  </si>
  <si>
    <r>
      <t>Prior
Years</t>
    </r>
    <r>
      <rPr>
        <vertAlign val="superscript"/>
        <sz val="9"/>
        <rFont val="Times New Roman"/>
        <family val="1"/>
      </rPr>
      <t xml:space="preserve"> 1</t>
    </r>
  </si>
  <si>
    <t>FY 2011 Actual</t>
  </si>
  <si>
    <t>FY 2012 
Estimate</t>
  </si>
  <si>
    <t>FY 2013
Request</t>
  </si>
  <si>
    <t>ESTIMATES</t>
  </si>
  <si>
    <t>FY 2014</t>
  </si>
  <si>
    <t>FY 2015</t>
  </si>
  <si>
    <t>FY 2016</t>
  </si>
  <si>
    <t>FY 2017</t>
  </si>
  <si>
    <t>FY 2018</t>
  </si>
  <si>
    <t>R&amp;RA Obligations:</t>
  </si>
  <si>
    <t>Concept &amp; Development</t>
  </si>
  <si>
    <r>
      <t>Management and Operations</t>
    </r>
    <r>
      <rPr>
        <vertAlign val="superscript"/>
        <sz val="9"/>
        <rFont val="Times New Roman"/>
        <family val="1"/>
      </rPr>
      <t>2</t>
    </r>
  </si>
  <si>
    <t>ARRA</t>
  </si>
  <si>
    <t>Subtotal, R&amp;RA Obligations</t>
  </si>
  <si>
    <t>MREFC Obligations:</t>
  </si>
  <si>
    <r>
      <t>Implementation</t>
    </r>
    <r>
      <rPr>
        <vertAlign val="superscript"/>
        <sz val="9"/>
        <rFont val="Times New Roman"/>
        <family val="1"/>
      </rPr>
      <t>3</t>
    </r>
  </si>
  <si>
    <t>Subtotal, MREFC Obligations</t>
  </si>
  <si>
    <t>TOTAL Obligations</t>
  </si>
  <si>
    <t>Totals may not add due to rounding.</t>
  </si>
  <si>
    <r>
      <t xml:space="preserve">1 </t>
    </r>
    <r>
      <rPr>
        <sz val="8"/>
        <color indexed="8"/>
        <rFont val="Times New Roman"/>
        <family val="1"/>
      </rPr>
      <t>For the Prior Year column, the Concept &amp; Development and Implementation funding lines are cumulative for all prior years.</t>
    </r>
  </si>
  <si>
    <r>
      <t>2</t>
    </r>
    <r>
      <rPr>
        <sz val="8"/>
        <color indexed="8"/>
        <rFont val="Times New Roman"/>
        <family val="1"/>
      </rPr>
      <t xml:space="preserve"> Funding for Maintenance and Operations (M&amp;O) in outyears has been capped at now-year dollars in anticipation of an initial three year funding to test and model M&amp;O in later years.</t>
    </r>
  </si>
  <si>
    <r>
      <rPr>
        <vertAlign val="superscript"/>
        <sz val="8"/>
        <color theme="1"/>
        <rFont val="Times New Roman"/>
        <family val="1"/>
      </rPr>
      <t>3</t>
    </r>
    <r>
      <rPr>
        <sz val="8"/>
        <color theme="1"/>
        <rFont val="Times New Roman"/>
        <family val="1"/>
      </rPr>
      <t xml:space="preserve"> FY 2011 obligations include $15,121 allocated to NEON using funds remaining in the MREFC account following financial closeout of other completed construction projects.</t>
    </r>
  </si>
</sst>
</file>

<file path=xl/styles.xml><?xml version="1.0" encoding="utf-8"?>
<styleSheet xmlns="http://schemas.openxmlformats.org/spreadsheetml/2006/main">
  <numFmts count="2">
    <numFmt numFmtId="164" formatCode="#,##0.00;#,##0.00;&quot;-&quot;?"/>
    <numFmt numFmtId="165" formatCode="&quot;$&quot;#,##0.00;\-&quot;$&quot;#,##0.00;&quot;-&quot;?"/>
  </numFmts>
  <fonts count="12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vertAlign val="superscript"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theme="1"/>
      <name val="Times New Roman"/>
      <family val="1"/>
    </font>
    <font>
      <vertAlign val="superscript"/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164" fontId="1" fillId="0" borderId="0" xfId="0" applyNumberFormat="1" applyFont="1" applyFill="1" applyAlignment="1">
      <alignment vertical="center"/>
    </xf>
    <xf numFmtId="164" fontId="2" fillId="0" borderId="0" xfId="0" applyNumberFormat="1" applyFont="1" applyFill="1" applyBorder="1" applyAlignment="1"/>
    <xf numFmtId="164" fontId="3" fillId="0" borderId="2" xfId="0" applyNumberFormat="1" applyFont="1" applyFill="1" applyBorder="1" applyAlignment="1">
      <alignment horizontal="right"/>
    </xf>
    <xf numFmtId="0" fontId="0" fillId="0" borderId="0" xfId="0" applyBorder="1"/>
    <xf numFmtId="164" fontId="3" fillId="0" borderId="4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/>
    <xf numFmtId="164" fontId="6" fillId="0" borderId="0" xfId="0" applyNumberFormat="1" applyFont="1" applyFill="1" applyBorder="1" applyAlignment="1">
      <alignment horizontal="right"/>
    </xf>
    <xf numFmtId="164" fontId="6" fillId="0" borderId="6" xfId="0" applyNumberFormat="1" applyFont="1" applyFill="1" applyBorder="1" applyAlignment="1"/>
    <xf numFmtId="164" fontId="6" fillId="3" borderId="7" xfId="0" applyNumberFormat="1" applyFont="1" applyFill="1" applyBorder="1" applyAlignment="1"/>
    <xf numFmtId="164" fontId="6" fillId="3" borderId="0" xfId="0" applyNumberFormat="1" applyFont="1" applyFill="1" applyBorder="1" applyAlignment="1"/>
    <xf numFmtId="164" fontId="3" fillId="0" borderId="0" xfId="0" applyNumberFormat="1" applyFont="1" applyFill="1" applyAlignment="1"/>
    <xf numFmtId="165" fontId="3" fillId="0" borderId="0" xfId="0" applyNumberFormat="1" applyFont="1" applyFill="1" applyAlignment="1"/>
    <xf numFmtId="165" fontId="3" fillId="0" borderId="0" xfId="0" applyNumberFormat="1" applyFont="1" applyFill="1" applyBorder="1" applyAlignment="1"/>
    <xf numFmtId="165" fontId="3" fillId="0" borderId="7" xfId="0" applyNumberFormat="1" applyFont="1" applyFill="1" applyBorder="1" applyAlignment="1"/>
    <xf numFmtId="164" fontId="3" fillId="0" borderId="0" xfId="0" applyNumberFormat="1" applyFont="1" applyFill="1" applyBorder="1" applyAlignment="1"/>
    <xf numFmtId="164" fontId="3" fillId="0" borderId="7" xfId="0" applyNumberFormat="1" applyFont="1" applyFill="1" applyBorder="1" applyAlignment="1"/>
    <xf numFmtId="164" fontId="3" fillId="0" borderId="4" xfId="0" applyNumberFormat="1" applyFont="1" applyFill="1" applyBorder="1" applyAlignment="1"/>
    <xf numFmtId="164" fontId="3" fillId="0" borderId="5" xfId="0" applyNumberFormat="1" applyFont="1" applyFill="1" applyBorder="1" applyAlignment="1"/>
    <xf numFmtId="164" fontId="6" fillId="0" borderId="0" xfId="0" applyNumberFormat="1" applyFont="1" applyFill="1" applyAlignment="1"/>
    <xf numFmtId="164" fontId="6" fillId="0" borderId="7" xfId="0" applyNumberFormat="1" applyFont="1" applyFill="1" applyBorder="1" applyAlignment="1"/>
    <xf numFmtId="165" fontId="3" fillId="0" borderId="4" xfId="0" applyNumberFormat="1" applyFont="1" applyFill="1" applyBorder="1" applyAlignment="1"/>
    <xf numFmtId="165" fontId="3" fillId="0" borderId="1" xfId="0" applyNumberFormat="1" applyFont="1" applyFill="1" applyBorder="1" applyAlignment="1"/>
    <xf numFmtId="164" fontId="5" fillId="0" borderId="8" xfId="0" applyNumberFormat="1" applyFont="1" applyFill="1" applyBorder="1" applyAlignment="1"/>
    <xf numFmtId="165" fontId="5" fillId="0" borderId="8" xfId="0" applyNumberFormat="1" applyFont="1" applyFill="1" applyBorder="1" applyAlignment="1"/>
    <xf numFmtId="165" fontId="5" fillId="3" borderId="9" xfId="0" applyNumberFormat="1" applyFont="1" applyFill="1" applyBorder="1" applyAlignment="1"/>
    <xf numFmtId="165" fontId="5" fillId="3" borderId="8" xfId="0" applyNumberFormat="1" applyFont="1" applyFill="1" applyBorder="1" applyAlignment="1"/>
    <xf numFmtId="164" fontId="2" fillId="0" borderId="0" xfId="0" applyNumberFormat="1" applyFont="1" applyFill="1" applyAlignment="1"/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left" wrapText="1"/>
    </xf>
    <xf numFmtId="164" fontId="7" fillId="0" borderId="2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164" fontId="1" fillId="0" borderId="0" xfId="0" applyNumberFormat="1" applyFont="1" applyFill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wrapText="1"/>
    </xf>
    <xf numFmtId="164" fontId="3" fillId="0" borderId="3" xfId="0" applyNumberFormat="1" applyFont="1" applyFill="1" applyBorder="1" applyAlignment="1">
      <alignment horizontal="right" wrapText="1"/>
    </xf>
    <xf numFmtId="164" fontId="3" fillId="0" borderId="5" xfId="0" applyNumberFormat="1" applyFont="1" applyFill="1" applyBorder="1" applyAlignment="1">
      <alignment horizontal="right" wrapText="1"/>
    </xf>
    <xf numFmtId="164" fontId="5" fillId="2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showGridLines="0" tabSelected="1" workbookViewId="0">
      <selection activeCell="A22" sqref="A22"/>
    </sheetView>
  </sheetViews>
  <sheetFormatPr defaultColWidth="8.85546875" defaultRowHeight="15"/>
  <cols>
    <col min="1" max="1" width="21.7109375" customWidth="1"/>
    <col min="2" max="2" width="8.28515625" customWidth="1"/>
    <col min="3" max="10" width="7.7109375" customWidth="1"/>
    <col min="11" max="11" width="7.140625" bestFit="1" customWidth="1"/>
  </cols>
  <sheetData>
    <row r="1" spans="1:1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1"/>
    </row>
    <row r="2" spans="1:11" ht="15.75" thickBot="1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2"/>
    </row>
    <row r="3" spans="1:11">
      <c r="A3" s="3"/>
      <c r="B3" s="35" t="s">
        <v>2</v>
      </c>
      <c r="C3" s="35" t="s">
        <v>3</v>
      </c>
      <c r="D3" s="35" t="s">
        <v>4</v>
      </c>
      <c r="E3" s="37" t="s">
        <v>5</v>
      </c>
      <c r="F3" s="39" t="s">
        <v>6</v>
      </c>
      <c r="G3" s="39"/>
      <c r="H3" s="39"/>
      <c r="I3" s="39"/>
      <c r="J3" s="39"/>
      <c r="K3" s="4"/>
    </row>
    <row r="4" spans="1:11">
      <c r="A4" s="5"/>
      <c r="B4" s="36"/>
      <c r="C4" s="36"/>
      <c r="D4" s="36"/>
      <c r="E4" s="38"/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</row>
    <row r="5" spans="1:11">
      <c r="A5" s="6" t="s">
        <v>12</v>
      </c>
      <c r="B5" s="7"/>
      <c r="C5" s="8"/>
      <c r="D5" s="8"/>
      <c r="E5" s="9"/>
      <c r="F5" s="10"/>
      <c r="G5" s="10"/>
      <c r="H5" s="10"/>
      <c r="I5" s="10"/>
      <c r="J5" s="10"/>
    </row>
    <row r="6" spans="1:11">
      <c r="A6" s="11" t="s">
        <v>13</v>
      </c>
      <c r="B6" s="12">
        <v>79.150000000000006</v>
      </c>
      <c r="C6" s="13">
        <v>9.67</v>
      </c>
      <c r="D6" s="13">
        <v>7</v>
      </c>
      <c r="E6" s="14">
        <v>3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</row>
    <row r="7" spans="1:11">
      <c r="A7" s="15" t="s">
        <v>14</v>
      </c>
      <c r="B7" s="15">
        <v>0</v>
      </c>
      <c r="C7" s="15">
        <v>0</v>
      </c>
      <c r="D7" s="15">
        <v>15.93</v>
      </c>
      <c r="E7" s="16">
        <v>30.39</v>
      </c>
      <c r="F7" s="15">
        <v>38.18</v>
      </c>
      <c r="G7" s="15">
        <v>45.51</v>
      </c>
      <c r="H7" s="15">
        <v>65</v>
      </c>
      <c r="I7" s="15">
        <v>65</v>
      </c>
      <c r="J7" s="15">
        <v>65</v>
      </c>
    </row>
    <row r="8" spans="1:11">
      <c r="A8" s="17" t="s">
        <v>15</v>
      </c>
      <c r="B8" s="17">
        <v>9.9600000000000009</v>
      </c>
      <c r="C8" s="17">
        <v>0</v>
      </c>
      <c r="D8" s="17">
        <v>0</v>
      </c>
      <c r="E8" s="18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</row>
    <row r="9" spans="1:11">
      <c r="A9" s="11" t="s">
        <v>16</v>
      </c>
      <c r="B9" s="12">
        <f t="shared" ref="B9:J9" si="0">SUM(B6:B8)</f>
        <v>89.110000000000014</v>
      </c>
      <c r="C9" s="13">
        <f>SUM(C6:C8)</f>
        <v>9.67</v>
      </c>
      <c r="D9" s="13">
        <f t="shared" si="0"/>
        <v>22.93</v>
      </c>
      <c r="E9" s="14">
        <f>SUM(E6:E8)</f>
        <v>33.39</v>
      </c>
      <c r="F9" s="12">
        <f t="shared" si="0"/>
        <v>38.18</v>
      </c>
      <c r="G9" s="12">
        <f t="shared" si="0"/>
        <v>45.51</v>
      </c>
      <c r="H9" s="12">
        <f t="shared" si="0"/>
        <v>65</v>
      </c>
      <c r="I9" s="12">
        <f t="shared" si="0"/>
        <v>65</v>
      </c>
      <c r="J9" s="12">
        <f t="shared" si="0"/>
        <v>65</v>
      </c>
    </row>
    <row r="10" spans="1:11">
      <c r="A10" s="11"/>
      <c r="B10" s="11"/>
      <c r="C10" s="15"/>
      <c r="D10" s="15"/>
      <c r="E10" s="16"/>
      <c r="F10" s="11"/>
      <c r="G10" s="11"/>
      <c r="H10" s="11"/>
      <c r="I10" s="11"/>
      <c r="J10" s="11"/>
    </row>
    <row r="11" spans="1:11">
      <c r="A11" s="19" t="s">
        <v>17</v>
      </c>
      <c r="B11" s="19"/>
      <c r="C11" s="6"/>
      <c r="D11" s="6"/>
      <c r="E11" s="20"/>
      <c r="F11" s="19"/>
      <c r="G11" s="19"/>
      <c r="H11" s="19"/>
      <c r="I11" s="19"/>
      <c r="J11" s="19"/>
    </row>
    <row r="12" spans="1:11">
      <c r="A12" s="17" t="s">
        <v>18</v>
      </c>
      <c r="B12" s="21"/>
      <c r="C12" s="21">
        <v>12.580500000000001</v>
      </c>
      <c r="D12" s="21">
        <v>60.295000000000002</v>
      </c>
      <c r="E12" s="18">
        <v>91</v>
      </c>
      <c r="F12" s="17">
        <v>98.2</v>
      </c>
      <c r="G12" s="17">
        <v>91</v>
      </c>
      <c r="H12" s="17">
        <v>80.66</v>
      </c>
      <c r="I12" s="17">
        <v>0</v>
      </c>
      <c r="J12" s="17">
        <v>0</v>
      </c>
    </row>
    <row r="13" spans="1:11" ht="15.75" thickBot="1">
      <c r="A13" s="15" t="s">
        <v>19</v>
      </c>
      <c r="B13" s="12">
        <f t="shared" ref="B13:J13" si="1">SUM(B12)</f>
        <v>0</v>
      </c>
      <c r="C13" s="22">
        <f t="shared" ref="C13" si="2">SUM(C12)</f>
        <v>12.580500000000001</v>
      </c>
      <c r="D13" s="22">
        <f t="shared" si="1"/>
        <v>60.295000000000002</v>
      </c>
      <c r="E13" s="14">
        <f t="shared" si="1"/>
        <v>91</v>
      </c>
      <c r="F13" s="12">
        <f t="shared" si="1"/>
        <v>98.2</v>
      </c>
      <c r="G13" s="12">
        <f t="shared" si="1"/>
        <v>91</v>
      </c>
      <c r="H13" s="12">
        <f t="shared" si="1"/>
        <v>80.66</v>
      </c>
      <c r="I13" s="12">
        <f t="shared" si="1"/>
        <v>0</v>
      </c>
      <c r="J13" s="12">
        <f t="shared" si="1"/>
        <v>0</v>
      </c>
    </row>
    <row r="14" spans="1:11" ht="15.75" thickBot="1">
      <c r="A14" s="23" t="s">
        <v>20</v>
      </c>
      <c r="B14" s="24">
        <f t="shared" ref="B14:J14" si="3">B13+B9</f>
        <v>89.110000000000014</v>
      </c>
      <c r="C14" s="24">
        <f t="shared" si="3"/>
        <v>22.250500000000002</v>
      </c>
      <c r="D14" s="24">
        <f t="shared" si="3"/>
        <v>83.224999999999994</v>
      </c>
      <c r="E14" s="25">
        <f>E13+E9</f>
        <v>124.39</v>
      </c>
      <c r="F14" s="26">
        <f t="shared" si="3"/>
        <v>136.38</v>
      </c>
      <c r="G14" s="26">
        <f t="shared" si="3"/>
        <v>136.51</v>
      </c>
      <c r="H14" s="26">
        <f t="shared" si="3"/>
        <v>145.66</v>
      </c>
      <c r="I14" s="26">
        <f t="shared" si="3"/>
        <v>65</v>
      </c>
      <c r="J14" s="26">
        <f t="shared" si="3"/>
        <v>65</v>
      </c>
    </row>
    <row r="15" spans="1:11">
      <c r="A15" s="30" t="s">
        <v>21</v>
      </c>
      <c r="B15" s="30"/>
      <c r="C15" s="30"/>
      <c r="D15" s="30"/>
      <c r="E15" s="30"/>
      <c r="F15" s="30"/>
      <c r="G15" s="30"/>
      <c r="H15" s="30"/>
      <c r="I15" s="30"/>
      <c r="J15" s="30"/>
      <c r="K15" s="27"/>
    </row>
    <row r="16" spans="1:11" s="29" customFormat="1" ht="11.25">
      <c r="A16" s="31" t="s">
        <v>22</v>
      </c>
      <c r="B16" s="31"/>
      <c r="C16" s="31"/>
      <c r="D16" s="31"/>
      <c r="E16" s="31"/>
      <c r="F16" s="31"/>
      <c r="G16" s="31"/>
      <c r="H16" s="31"/>
      <c r="I16" s="31"/>
      <c r="J16" s="31"/>
      <c r="K16" s="28"/>
    </row>
    <row r="17" spans="1:11" s="29" customFormat="1" ht="12.75" customHeight="1">
      <c r="A17" s="31" t="s">
        <v>23</v>
      </c>
      <c r="B17" s="31"/>
      <c r="C17" s="31"/>
      <c r="D17" s="31"/>
      <c r="E17" s="31"/>
      <c r="F17" s="31"/>
      <c r="G17" s="31"/>
      <c r="H17" s="31"/>
      <c r="I17" s="31"/>
      <c r="J17" s="31"/>
      <c r="K17" s="28"/>
    </row>
    <row r="18" spans="1:11">
      <c r="A18" s="31"/>
      <c r="B18" s="31"/>
      <c r="C18" s="31"/>
      <c r="D18" s="31"/>
      <c r="E18" s="31"/>
      <c r="F18" s="31"/>
      <c r="G18" s="31"/>
      <c r="H18" s="31"/>
      <c r="I18" s="31"/>
      <c r="J18" s="31"/>
    </row>
    <row r="19" spans="1:11" ht="7.5" customHeight="1">
      <c r="A19" s="32" t="s">
        <v>24</v>
      </c>
      <c r="B19" s="32"/>
      <c r="C19" s="32"/>
      <c r="D19" s="32"/>
      <c r="E19" s="32"/>
      <c r="F19" s="32"/>
      <c r="G19" s="32"/>
      <c r="H19" s="32"/>
      <c r="I19" s="32"/>
      <c r="J19" s="32"/>
    </row>
    <row r="20" spans="1:11">
      <c r="A20" s="32"/>
      <c r="B20" s="32"/>
      <c r="C20" s="32"/>
      <c r="D20" s="32"/>
      <c r="E20" s="32"/>
      <c r="F20" s="32"/>
      <c r="G20" s="32"/>
      <c r="H20" s="32"/>
      <c r="I20" s="32"/>
      <c r="J20" s="32"/>
    </row>
  </sheetData>
  <mergeCells count="11">
    <mergeCell ref="A15:J15"/>
    <mergeCell ref="A16:J16"/>
    <mergeCell ref="A17:J18"/>
    <mergeCell ref="A19:J20"/>
    <mergeCell ref="A1:J1"/>
    <mergeCell ref="A2:J2"/>
    <mergeCell ref="B3:B4"/>
    <mergeCell ref="C3:C4"/>
    <mergeCell ref="D3:D4"/>
    <mergeCell ref="E3:E4"/>
    <mergeCell ref="F3:J3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Obligations for NEON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eblue</dc:creator>
  <cp:lastModifiedBy>tjones</cp:lastModifiedBy>
  <cp:lastPrinted>2012-02-07T21:32:43Z</cp:lastPrinted>
  <dcterms:created xsi:type="dcterms:W3CDTF">2012-02-07T21:31:54Z</dcterms:created>
  <dcterms:modified xsi:type="dcterms:W3CDTF">2012-02-08T16:40:52Z</dcterms:modified>
</cp:coreProperties>
</file>