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OPP Funding" sheetId="1" r:id="rId1"/>
  </sheets>
  <calcPr calcId="125725"/>
</workbook>
</file>

<file path=xl/calcChain.xml><?xml version="1.0" encoding="utf-8"?>
<calcChain xmlns="http://schemas.openxmlformats.org/spreadsheetml/2006/main">
  <c r="D10" i="1"/>
  <c r="E10" s="1"/>
  <c r="C10"/>
  <c r="B10"/>
  <c r="E9"/>
  <c r="F9" s="1"/>
  <c r="E8"/>
  <c r="E7"/>
  <c r="F7" s="1"/>
  <c r="F6"/>
  <c r="E6"/>
  <c r="F5"/>
  <c r="E5"/>
  <c r="F10" l="1"/>
</calcChain>
</file>

<file path=xl/sharedStrings.xml><?xml version="1.0" encoding="utf-8"?>
<sst xmlns="http://schemas.openxmlformats.org/spreadsheetml/2006/main" count="18" uniqueCount="16">
  <si>
    <t xml:space="preserve">OPP Funding </t>
  </si>
  <si>
    <t>(Dollars in Millions)</t>
  </si>
  <si>
    <t>FY 2011
Actual</t>
  </si>
  <si>
    <t>FY 2012
Estimate</t>
  </si>
  <si>
    <t>FY 2013
Request</t>
  </si>
  <si>
    <t>Change Over
FY 2012 Estimate</t>
  </si>
  <si>
    <t>Amount</t>
  </si>
  <si>
    <t>Percent</t>
  </si>
  <si>
    <t>Arctic Sciences (ARC)</t>
  </si>
  <si>
    <t>Antarctic Sciences (ANT)</t>
  </si>
  <si>
    <t>Antarctic Infrastructure &amp; Logistics (AIL)</t>
  </si>
  <si>
    <t xml:space="preserve">   U.S. Antarctic Logistical Support</t>
  </si>
  <si>
    <t>[67.52]</t>
  </si>
  <si>
    <t>Polar Environment, Health &amp; Safety (PEHS)</t>
  </si>
  <si>
    <t>Total, OPP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</si>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</sst>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0.0%"/>
    <numFmt numFmtId="166" formatCode="#,##0.00;\-#,##0.00;&quot;-&quot;??"/>
  </numFmts>
  <fonts count="6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/>
    <xf numFmtId="0" fontId="0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 applyFill="1"/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 applyFill="1"/>
    <xf numFmtId="166" fontId="2" fillId="0" borderId="0" xfId="0" applyNumberFormat="1" applyFont="1"/>
    <xf numFmtId="0" fontId="3" fillId="0" borderId="0" xfId="0" applyFont="1"/>
    <xf numFmtId="166" fontId="2" fillId="0" borderId="0" xfId="0" applyNumberFormat="1" applyFont="1" applyAlignment="1">
      <alignment horizontal="right"/>
    </xf>
    <xf numFmtId="0" fontId="4" fillId="0" borderId="4" xfId="0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workbookViewId="0">
      <selection activeCell="C13" sqref="C13"/>
    </sheetView>
  </sheetViews>
  <sheetFormatPr defaultRowHeight="15"/>
  <cols>
    <col min="1" max="1" width="36.140625" customWidth="1"/>
    <col min="2" max="6" width="9.7109375" customWidth="1"/>
  </cols>
  <sheetData>
    <row r="1" spans="1:7">
      <c r="A1" s="17" t="s">
        <v>0</v>
      </c>
      <c r="B1" s="17"/>
      <c r="C1" s="17"/>
      <c r="D1" s="17"/>
      <c r="E1" s="17"/>
      <c r="F1" s="17"/>
    </row>
    <row r="2" spans="1:7" ht="15.75" thickBot="1">
      <c r="A2" s="18" t="s">
        <v>1</v>
      </c>
      <c r="B2" s="18"/>
      <c r="C2" s="18"/>
      <c r="D2" s="18"/>
      <c r="E2" s="18"/>
      <c r="F2" s="18"/>
    </row>
    <row r="3" spans="1:7" ht="30.75" customHeight="1">
      <c r="A3" s="1"/>
      <c r="B3" s="19" t="s">
        <v>2</v>
      </c>
      <c r="C3" s="19" t="s">
        <v>3</v>
      </c>
      <c r="D3" s="19" t="s">
        <v>4</v>
      </c>
      <c r="E3" s="21" t="s">
        <v>5</v>
      </c>
      <c r="F3" s="21"/>
      <c r="G3" s="2"/>
    </row>
    <row r="4" spans="1:7">
      <c r="A4" s="3"/>
      <c r="B4" s="20"/>
      <c r="C4" s="20"/>
      <c r="D4" s="20"/>
      <c r="E4" s="4" t="s">
        <v>6</v>
      </c>
      <c r="F4" s="4" t="s">
        <v>7</v>
      </c>
      <c r="G4" s="2"/>
    </row>
    <row r="5" spans="1:7">
      <c r="A5" s="5" t="s">
        <v>8</v>
      </c>
      <c r="B5" s="6">
        <v>105.86</v>
      </c>
      <c r="C5" s="7">
        <v>102.76</v>
      </c>
      <c r="D5" s="7">
        <v>108.51</v>
      </c>
      <c r="E5" s="7">
        <f>D5-C5</f>
        <v>5.75</v>
      </c>
      <c r="F5" s="8">
        <f>IF(C5=0, "N/A  ", E5/C5)</f>
        <v>5.5955624756714673E-2</v>
      </c>
      <c r="G5" s="2"/>
    </row>
    <row r="6" spans="1:7">
      <c r="A6" s="5" t="s">
        <v>9</v>
      </c>
      <c r="B6" s="9">
        <v>69.069999999999993</v>
      </c>
      <c r="C6" s="10">
        <v>69.75</v>
      </c>
      <c r="D6" s="10">
        <v>75.8</v>
      </c>
      <c r="E6" s="7">
        <f t="shared" ref="E6:E10" si="0">D6-C6</f>
        <v>6.0499999999999972</v>
      </c>
      <c r="F6" s="8">
        <f t="shared" ref="F6:F7" si="1">IF(C6=0, "N/A  ", E6/C6)</f>
        <v>8.6738351254480248E-2</v>
      </c>
      <c r="G6" s="2"/>
    </row>
    <row r="7" spans="1:7">
      <c r="A7" s="5" t="s">
        <v>10</v>
      </c>
      <c r="B7" s="9">
        <v>259.41000000000003</v>
      </c>
      <c r="C7" s="10">
        <v>256.74</v>
      </c>
      <c r="D7" s="10">
        <v>258.33</v>
      </c>
      <c r="E7" s="7">
        <f t="shared" si="0"/>
        <v>1.589999999999975</v>
      </c>
      <c r="F7" s="8">
        <f t="shared" si="1"/>
        <v>6.1930357560176638E-3</v>
      </c>
      <c r="G7" s="2"/>
    </row>
    <row r="8" spans="1:7">
      <c r="A8" s="11" t="s">
        <v>11</v>
      </c>
      <c r="B8" s="12" t="s">
        <v>12</v>
      </c>
      <c r="C8" s="12" t="s">
        <v>12</v>
      </c>
      <c r="D8" s="12" t="s">
        <v>12</v>
      </c>
      <c r="E8" s="7">
        <f>67.52-67.52</f>
        <v>0</v>
      </c>
      <c r="F8" s="10">
        <v>0</v>
      </c>
      <c r="G8" s="2"/>
    </row>
    <row r="9" spans="1:7">
      <c r="A9" s="5" t="s">
        <v>13</v>
      </c>
      <c r="B9" s="9">
        <v>6.36</v>
      </c>
      <c r="C9" s="10">
        <v>6.62</v>
      </c>
      <c r="D9" s="10">
        <v>7.1</v>
      </c>
      <c r="E9" s="7">
        <f t="shared" si="0"/>
        <v>0.47999999999999954</v>
      </c>
      <c r="F9" s="8">
        <f>IF(C9=0, "N/A  ", E9/C9)</f>
        <v>7.2507552870090558E-2</v>
      </c>
      <c r="G9" s="2"/>
    </row>
    <row r="10" spans="1:7" ht="15.75" thickBot="1">
      <c r="A10" s="13" t="s">
        <v>14</v>
      </c>
      <c r="B10" s="14">
        <f>SUM(B5:B7,B9)</f>
        <v>440.70000000000005</v>
      </c>
      <c r="C10" s="14">
        <f t="shared" ref="C10:D10" si="2">SUM(C5:C7,C9)</f>
        <v>435.87</v>
      </c>
      <c r="D10" s="14">
        <f t="shared" si="2"/>
        <v>449.74</v>
      </c>
      <c r="E10" s="14">
        <f t="shared" si="0"/>
        <v>13.870000000000005</v>
      </c>
      <c r="F10" s="15">
        <f>IF(C10=0, "N/A  ", E10/C10)</f>
        <v>3.1821414641980419E-2</v>
      </c>
      <c r="G10" s="2"/>
    </row>
    <row r="11" spans="1:7">
      <c r="A11" s="16" t="s">
        <v>15</v>
      </c>
      <c r="B11" s="5"/>
      <c r="C11" s="5"/>
      <c r="D11" s="5"/>
      <c r="E11" s="5"/>
      <c r="F11" s="5"/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2012-02-07T19:33:58Z</dcterms:created>
  <dcterms:modified xsi:type="dcterms:W3CDTF">2012-02-08T16:21:56Z</dcterms:modified>
</cp:coreProperties>
</file>