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2585"/>
  </bookViews>
  <sheets>
    <sheet name="CISE Funding" sheetId="1" r:id="rId1"/>
  </sheets>
  <calcPr calcId="145621"/>
</workbook>
</file>

<file path=xl/calcChain.xml><?xml version="1.0" encoding="utf-8"?>
<calcChain xmlns="http://schemas.openxmlformats.org/spreadsheetml/2006/main">
  <c r="D10" i="1" l="1"/>
  <c r="E10" i="1" s="1"/>
  <c r="F10" i="1" s="1"/>
  <c r="C10" i="1"/>
  <c r="B10" i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<sst xmlns="http://schemas.openxmlformats.org/spreadsheetml/2006/main" count="16" uniqueCount="16">
  <si>
    <t>CISE Funding</t>
  </si>
  <si>
    <t>(Dollars in Millions)</t>
  </si>
  <si>
    <t>FY 2012 Actual</t>
  </si>
  <si>
    <t>FY 2012 Enacted/
Annualized
FY 2013 CR</t>
  </si>
  <si>
    <t>FY 2014 Request</t>
  </si>
  <si>
    <t>Change Over
FY 2012 Enacted</t>
  </si>
  <si>
    <t>Amount</t>
  </si>
  <si>
    <t>Percent</t>
  </si>
  <si>
    <r>
      <t>Advanced Cyberinfrastructure (ACI)</t>
    </r>
    <r>
      <rPr>
        <vertAlign val="superscript"/>
        <sz val="10"/>
        <rFont val="Times New Roman"/>
        <family val="1"/>
      </rPr>
      <t>1</t>
    </r>
  </si>
  <si>
    <t>Computing and Communication
  Foundations (CCF)</t>
  </si>
  <si>
    <t>Computer and Network Systems (CNS)</t>
  </si>
  <si>
    <t>Information and Intelligent Systems (IIS)</t>
  </si>
  <si>
    <t>Information Technology Research (ITR)</t>
  </si>
  <si>
    <t>Total, CISE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</si>
  <si>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</si>
  <si>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FY 2012 Actual includes obligations $71.59 million over the enacted level for ACI (formerly OCI) due to recoveries of prior year unpaid obligations that were reobligated in FY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</si>
</sst>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top"/>
    </xf>
    <xf numFmtId="166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vertical="top"/>
    </xf>
    <xf numFmtId="166" fontId="4" fillId="0" borderId="3" xfId="1" applyNumberFormat="1" applyFont="1" applyFill="1" applyBorder="1" applyAlignment="1">
      <alignment horizontal="right" vertical="top"/>
    </xf>
    <xf numFmtId="0" fontId="9" fillId="0" borderId="0" xfId="0" applyFont="1" applyFill="1"/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activeCell="A10" sqref="A10:F10"/>
    </sheetView>
  </sheetViews>
  <sheetFormatPr defaultRowHeight="15" x14ac:dyDescent="0.25"/>
  <cols>
    <col min="1" max="1" width="32.5703125" bestFit="1" customWidth="1"/>
    <col min="2" max="4" width="10.85546875" customWidth="1"/>
    <col min="5" max="5" width="8.5703125" customWidth="1"/>
    <col min="6" max="6" width="7.7109375" customWidth="1"/>
  </cols>
  <sheetData>
    <row r="1" spans="1:6" ht="17.25" customHeight="1" x14ac:dyDescent="0.25">
      <c r="A1" s="13" t="s">
        <v>0</v>
      </c>
      <c r="B1" s="13"/>
      <c r="C1" s="13"/>
      <c r="D1" s="13"/>
      <c r="E1" s="14"/>
      <c r="F1" s="14"/>
    </row>
    <row r="2" spans="1:6" ht="15.75" thickBot="1" x14ac:dyDescent="0.3">
      <c r="A2" s="15" t="s">
        <v>1</v>
      </c>
      <c r="B2" s="16"/>
      <c r="C2" s="16"/>
      <c r="D2" s="16"/>
      <c r="E2" s="17"/>
      <c r="F2" s="17"/>
    </row>
    <row r="3" spans="1:6" ht="36" customHeight="1" x14ac:dyDescent="0.25">
      <c r="A3" s="1"/>
      <c r="B3" s="18" t="s">
        <v>2</v>
      </c>
      <c r="C3" s="18" t="s">
        <v>3</v>
      </c>
      <c r="D3" s="18" t="s">
        <v>4</v>
      </c>
      <c r="E3" s="22" t="s">
        <v>5</v>
      </c>
      <c r="F3" s="22"/>
    </row>
    <row r="4" spans="1:6" ht="16.5" customHeight="1" x14ac:dyDescent="0.25">
      <c r="A4" s="2"/>
      <c r="B4" s="19"/>
      <c r="C4" s="20"/>
      <c r="D4" s="21"/>
      <c r="E4" s="10" t="s">
        <v>6</v>
      </c>
      <c r="F4" s="10" t="s">
        <v>7</v>
      </c>
    </row>
    <row r="5" spans="1:6" ht="17.25" customHeight="1" x14ac:dyDescent="0.25">
      <c r="A5" s="3" t="s">
        <v>8</v>
      </c>
      <c r="B5" s="4">
        <v>283.83999999999997</v>
      </c>
      <c r="C5" s="4">
        <v>211.64</v>
      </c>
      <c r="D5" s="4">
        <v>221.35</v>
      </c>
      <c r="E5" s="4">
        <f t="shared" ref="E5:E10" si="0">D5-C5</f>
        <v>9.710000000000008</v>
      </c>
      <c r="F5" s="5">
        <f>IF(C5=0,"N/A  ",E5/C5)</f>
        <v>4.5879795879795918E-2</v>
      </c>
    </row>
    <row r="6" spans="1:6" ht="28.5" customHeight="1" x14ac:dyDescent="0.25">
      <c r="A6" s="6" t="s">
        <v>9</v>
      </c>
      <c r="B6" s="7">
        <v>179.03</v>
      </c>
      <c r="C6" s="7">
        <v>179.13</v>
      </c>
      <c r="D6" s="7">
        <v>200.46</v>
      </c>
      <c r="E6" s="4">
        <f t="shared" si="0"/>
        <v>21.330000000000013</v>
      </c>
      <c r="F6" s="5">
        <f t="shared" ref="F6:F9" si="1">IF(C6=0,"N/A  ",E6/C6)</f>
        <v>0.11907553173672759</v>
      </c>
    </row>
    <row r="7" spans="1:6" ht="17.25" customHeight="1" x14ac:dyDescent="0.25">
      <c r="A7" s="3" t="s">
        <v>10</v>
      </c>
      <c r="B7" s="7">
        <v>212.36</v>
      </c>
      <c r="C7" s="7">
        <v>212.5</v>
      </c>
      <c r="D7" s="7">
        <v>238.87</v>
      </c>
      <c r="E7" s="4">
        <f t="shared" si="0"/>
        <v>26.370000000000005</v>
      </c>
      <c r="F7" s="5">
        <f t="shared" si="1"/>
        <v>0.12409411764705884</v>
      </c>
    </row>
    <row r="8" spans="1:6" ht="17.25" customHeight="1" x14ac:dyDescent="0.25">
      <c r="A8" s="3" t="s">
        <v>11</v>
      </c>
      <c r="B8" s="7">
        <v>176.58</v>
      </c>
      <c r="C8" s="7">
        <v>176.5</v>
      </c>
      <c r="D8" s="7">
        <v>200.42</v>
      </c>
      <c r="E8" s="4">
        <f t="shared" si="0"/>
        <v>23.919999999999987</v>
      </c>
      <c r="F8" s="5">
        <f t="shared" si="1"/>
        <v>0.13552407932011323</v>
      </c>
    </row>
    <row r="9" spans="1:6" ht="17.25" customHeight="1" x14ac:dyDescent="0.25">
      <c r="A9" s="3" t="s">
        <v>12</v>
      </c>
      <c r="B9" s="7">
        <v>85.35</v>
      </c>
      <c r="C9" s="7">
        <v>85.46</v>
      </c>
      <c r="D9" s="7">
        <v>89.15</v>
      </c>
      <c r="E9" s="4">
        <f t="shared" si="0"/>
        <v>3.6900000000000119</v>
      </c>
      <c r="F9" s="8">
        <f t="shared" si="1"/>
        <v>4.3178095015211936E-2</v>
      </c>
    </row>
    <row r="10" spans="1:6" ht="17.25" customHeight="1" thickBot="1" x14ac:dyDescent="0.3">
      <c r="A10" s="23" t="s">
        <v>13</v>
      </c>
      <c r="B10" s="24">
        <f>SUM(B5:B9)</f>
        <v>937.16000000000008</v>
      </c>
      <c r="C10" s="24">
        <f>SUM(C5:C9)</f>
        <v>865.23</v>
      </c>
      <c r="D10" s="24">
        <f>SUM(D5:D9)</f>
        <v>950.25</v>
      </c>
      <c r="E10" s="24">
        <f t="shared" si="0"/>
        <v>85.019999999999982</v>
      </c>
      <c r="F10" s="25">
        <f>IF(C10=0,"N/A  ",E10/C10)</f>
        <v>9.8262889636281658E-2</v>
      </c>
    </row>
    <row r="11" spans="1:6" ht="17.25" customHeight="1" x14ac:dyDescent="0.25">
      <c r="A11" s="12" t="s">
        <v>14</v>
      </c>
      <c r="B11" s="12"/>
      <c r="C11" s="12"/>
      <c r="D11" s="12"/>
      <c r="E11" s="12"/>
      <c r="F11" s="12"/>
    </row>
    <row r="12" spans="1:6" s="9" customFormat="1" ht="24" customHeight="1" x14ac:dyDescent="0.2">
      <c r="A12" s="11" t="s">
        <v>15</v>
      </c>
      <c r="B12" s="11"/>
      <c r="C12" s="11"/>
      <c r="D12" s="11"/>
      <c r="E12" s="11"/>
      <c r="F12" s="11"/>
    </row>
  </sheetData>
  <mergeCells count="8">
    <mergeCell ref="A12:F12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coxenrid</cp:lastModifiedBy>
  <cp:lastPrinted>2013-04-03T15:10:23Z</cp:lastPrinted>
  <dcterms:created xsi:type="dcterms:W3CDTF">2013-04-03T13:44:01Z</dcterms:created>
  <dcterms:modified xsi:type="dcterms:W3CDTF">2013-04-04T12:56:46Z</dcterms:modified>
</cp:coreProperties>
</file>