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60" windowHeight="6825"/>
  </bookViews>
  <sheets>
    <sheet name="DRL Funding" sheetId="1" r:id="rId1"/>
  </sheets>
  <definedNames>
    <definedName name="_xlnm.Print_Area" localSheetId="0">'DRL Funding'!$A$1:$F$16</definedName>
  </definedNames>
  <calcPr calcId="145621"/>
</workbook>
</file>

<file path=xl/calcChain.xml><?xml version="1.0" encoding="utf-8"?>
<calcChain xmlns="http://schemas.openxmlformats.org/spreadsheetml/2006/main">
  <c r="E13" i="1" l="1"/>
  <c r="F13" i="1" s="1"/>
  <c r="D12" i="1"/>
  <c r="E12" i="1" s="1"/>
  <c r="C12" i="1"/>
  <c r="F12" i="1" s="1"/>
  <c r="B12" i="1"/>
  <c r="E11" i="1"/>
  <c r="F11" i="1" s="1"/>
  <c r="F10" i="1"/>
  <c r="E10" i="1"/>
  <c r="D9" i="1"/>
  <c r="E9" i="1" s="1"/>
  <c r="F9" i="1" s="1"/>
  <c r="C9" i="1"/>
  <c r="B9" i="1"/>
  <c r="E7" i="1"/>
  <c r="F7" i="1" s="1"/>
  <c r="D6" i="1"/>
  <c r="E6" i="1" s="1"/>
  <c r="C6" i="1"/>
  <c r="F6" i="1" s="1"/>
  <c r="B6" i="1"/>
  <c r="D5" i="1"/>
  <c r="B5" i="1"/>
  <c r="C5" i="1" l="1"/>
  <c r="E5" i="1" l="1"/>
  <c r="F5" i="1" s="1"/>
</calcChain>
</file>

<file path=xl/sharedStrings.xml><?xml version="1.0" encoding="utf-8"?>
<sst xmlns="http://schemas.openxmlformats.org/spreadsheetml/2006/main" count="24" uniqueCount="24">
  <si>
    <t>(Dollars in Millions)</t>
  </si>
  <si>
    <t>FY 2013 Actual</t>
  </si>
  <si>
    <t>FY 2014 Estimate</t>
  </si>
  <si>
    <t>FY 2015
Request</t>
  </si>
  <si>
    <t>Change Over
FY 2014 Estimate</t>
  </si>
  <si>
    <t>Amount</t>
  </si>
  <si>
    <t>Percent</t>
  </si>
  <si>
    <t>Total, DRL</t>
  </si>
  <si>
    <t>Learning and Learning Environments</t>
  </si>
  <si>
    <t>EHR Core Research (ECR): Stem Learning</t>
  </si>
  <si>
    <r>
      <t>Research on Education and Learning (REAL)</t>
    </r>
    <r>
      <rPr>
        <i/>
        <vertAlign val="superscript"/>
        <sz val="10"/>
        <rFont val="Times New Roman"/>
        <family val="1"/>
      </rPr>
      <t>1</t>
    </r>
  </si>
  <si>
    <t>[13.66]</t>
  </si>
  <si>
    <t>[17.67]</t>
  </si>
  <si>
    <t>N/A</t>
  </si>
  <si>
    <t xml:space="preserve">N/A  </t>
  </si>
  <si>
    <t>Broadening Participation in STEM</t>
  </si>
  <si>
    <t>Advancing Informal STEM Learning (AISL)</t>
  </si>
  <si>
    <t>Discovery Research K-12 (DRK-12)</t>
  </si>
  <si>
    <t>STEM Professional Workforce</t>
  </si>
  <si>
    <t>Science, Technology, Engineering, Mathematics, including Computing Partnerships (STEM-C Partnerships)</t>
  </si>
  <si>
    <t>Totals may not add due to rounding.</t>
  </si>
  <si>
    <t>Funding for the FY 2013 Actual and the FY 2014 Estimate are shown in the FY 2015 structure for comparability.</t>
  </si>
  <si>
    <r>
      <rPr>
        <vertAlign val="superscript"/>
        <sz val="8"/>
        <color theme="1"/>
        <rFont val="Times New Roman"/>
        <family val="1"/>
      </rPr>
      <t xml:space="preserve">1 </t>
    </r>
    <r>
      <rPr>
        <sz val="8"/>
        <color theme="1"/>
        <rFont val="Times New Roman"/>
        <family val="1"/>
      </rPr>
      <t>Beginning in FY 2015, the Research on Education and Learning (REAL) program is consolidated into EHR Core Research (ECR).</t>
    </r>
  </si>
  <si>
    <t>Research on Learning in Formal and Informal Settings (DRL)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</si>
</sst>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4" fillId="0" borderId="4" xfId="0" applyFont="1" applyBorder="1" applyAlignment="1">
      <alignment vertical="center" wrapText="1"/>
    </xf>
    <xf numFmtId="165" fontId="4" fillId="0" borderId="4" xfId="0" applyNumberFormat="1" applyFont="1" applyBorder="1" applyAlignment="1">
      <alignment horizontal="right" vertical="center"/>
    </xf>
    <xf numFmtId="166" fontId="4" fillId="0" borderId="4" xfId="1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 indent="1"/>
    </xf>
    <xf numFmtId="164" fontId="3" fillId="0" borderId="0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wrapText="1" indent="2"/>
    </xf>
    <xf numFmtId="164" fontId="5" fillId="0" borderId="0" xfId="0" applyNumberFormat="1" applyFont="1" applyFill="1" applyBorder="1" applyAlignment="1">
      <alignment horizontal="right" vertical="top"/>
    </xf>
    <xf numFmtId="164" fontId="5" fillId="0" borderId="0" xfId="0" applyNumberFormat="1" applyFont="1" applyFill="1" applyBorder="1" applyAlignment="1">
      <alignment horizontal="left" vertical="top" indent="2"/>
    </xf>
    <xf numFmtId="0" fontId="4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tabSelected="1" workbookViewId="0">
      <selection sqref="A1:F1"/>
    </sheetView>
  </sheetViews>
  <sheetFormatPr defaultRowHeight="15" x14ac:dyDescent="0.25"/>
  <cols>
    <col min="1" max="1" width="45.140625" customWidth="1"/>
    <col min="2" max="2" width="7.5703125" bestFit="1" customWidth="1"/>
    <col min="3" max="3" width="9.5703125" customWidth="1"/>
    <col min="4" max="4" width="7.42578125" bestFit="1" customWidth="1"/>
    <col min="5" max="5" width="7.28515625" bestFit="1" customWidth="1"/>
    <col min="6" max="6" width="6.7109375" bestFit="1" customWidth="1"/>
  </cols>
  <sheetData>
    <row r="1" spans="1:6" ht="14.45" x14ac:dyDescent="0.35">
      <c r="A1" s="20" t="s">
        <v>23</v>
      </c>
      <c r="B1" s="20"/>
      <c r="C1" s="20"/>
      <c r="D1" s="20"/>
      <c r="E1" s="21"/>
      <c r="F1" s="21"/>
    </row>
    <row r="2" spans="1:6" thickBot="1" x14ac:dyDescent="0.4">
      <c r="A2" s="22" t="s">
        <v>0</v>
      </c>
      <c r="B2" s="23"/>
      <c r="C2" s="23"/>
      <c r="D2" s="23"/>
      <c r="E2" s="24"/>
      <c r="F2" s="24"/>
    </row>
    <row r="3" spans="1:6" x14ac:dyDescent="0.25">
      <c r="A3" s="1"/>
      <c r="B3" s="25" t="s">
        <v>1</v>
      </c>
      <c r="C3" s="27" t="s">
        <v>2</v>
      </c>
      <c r="D3" s="29" t="s">
        <v>3</v>
      </c>
      <c r="E3" s="30" t="s">
        <v>4</v>
      </c>
      <c r="F3" s="31"/>
    </row>
    <row r="4" spans="1:6" x14ac:dyDescent="0.25">
      <c r="A4" s="2"/>
      <c r="B4" s="26"/>
      <c r="C4" s="28"/>
      <c r="D4" s="28"/>
      <c r="E4" s="3" t="s">
        <v>5</v>
      </c>
      <c r="F4" s="3" t="s">
        <v>6</v>
      </c>
    </row>
    <row r="5" spans="1:6" ht="14.45" x14ac:dyDescent="0.35">
      <c r="A5" s="4" t="s">
        <v>7</v>
      </c>
      <c r="B5" s="5">
        <f>B6+B9+B12</f>
        <v>215.448577</v>
      </c>
      <c r="C5" s="5">
        <f>C6+C9+C12</f>
        <v>230.24</v>
      </c>
      <c r="D5" s="5">
        <f>D6+D9+D12</f>
        <v>241.57999999999998</v>
      </c>
      <c r="E5" s="5">
        <f t="shared" ref="E5:E7" si="0">D5-C5</f>
        <v>11.339999999999975</v>
      </c>
      <c r="F5" s="6">
        <f t="shared" ref="F5:F7" si="1">IF(C5=0,"N/A  ",E5/C5)</f>
        <v>4.9252953439888704E-2</v>
      </c>
    </row>
    <row r="6" spans="1:6" ht="14.45" x14ac:dyDescent="0.35">
      <c r="A6" s="7" t="s">
        <v>8</v>
      </c>
      <c r="B6" s="8">
        <f>SUM(B7)</f>
        <v>18.251289</v>
      </c>
      <c r="C6" s="8">
        <f>SUM(C7)</f>
        <v>25.63</v>
      </c>
      <c r="D6" s="8">
        <f>SUM(D7)</f>
        <v>26.97</v>
      </c>
      <c r="E6" s="8">
        <f t="shared" si="0"/>
        <v>1.3399999999999999</v>
      </c>
      <c r="F6" s="9">
        <f t="shared" si="1"/>
        <v>5.2282481467030822E-2</v>
      </c>
    </row>
    <row r="7" spans="1:6" ht="14.45" x14ac:dyDescent="0.35">
      <c r="A7" s="10" t="s">
        <v>9</v>
      </c>
      <c r="B7" s="11">
        <v>18.251289</v>
      </c>
      <c r="C7" s="11">
        <v>25.63</v>
      </c>
      <c r="D7" s="11">
        <v>26.97</v>
      </c>
      <c r="E7" s="11">
        <f t="shared" si="0"/>
        <v>1.3399999999999999</v>
      </c>
      <c r="F7" s="12">
        <f t="shared" si="1"/>
        <v>5.2282481467030822E-2</v>
      </c>
    </row>
    <row r="8" spans="1:6" ht="15.95" x14ac:dyDescent="0.35">
      <c r="A8" s="13" t="s">
        <v>10</v>
      </c>
      <c r="B8" s="14" t="s">
        <v>11</v>
      </c>
      <c r="C8" s="15" t="s">
        <v>12</v>
      </c>
      <c r="D8" s="11">
        <v>0</v>
      </c>
      <c r="E8" s="11" t="s">
        <v>13</v>
      </c>
      <c r="F8" s="12" t="s">
        <v>14</v>
      </c>
    </row>
    <row r="9" spans="1:6" ht="14.45" x14ac:dyDescent="0.35">
      <c r="A9" s="16" t="s">
        <v>15</v>
      </c>
      <c r="B9" s="8">
        <f>SUM(B10:B11)</f>
        <v>144.72</v>
      </c>
      <c r="C9" s="8">
        <f t="shared" ref="C9:D9" si="2">SUM(C10:C11)</f>
        <v>147.53</v>
      </c>
      <c r="D9" s="8">
        <f t="shared" si="2"/>
        <v>157.53</v>
      </c>
      <c r="E9" s="8">
        <f t="shared" ref="E9:E13" si="3">D9-C9</f>
        <v>10</v>
      </c>
      <c r="F9" s="9">
        <f t="shared" ref="F9:F13" si="4">IF(C9=0,"N/A  ",E9/C9)</f>
        <v>6.7782823832440858E-2</v>
      </c>
    </row>
    <row r="10" spans="1:6" ht="14.45" x14ac:dyDescent="0.35">
      <c r="A10" s="10" t="s">
        <v>16</v>
      </c>
      <c r="B10" s="11">
        <v>48.02</v>
      </c>
      <c r="C10" s="11">
        <v>55</v>
      </c>
      <c r="D10" s="11">
        <v>55</v>
      </c>
      <c r="E10" s="11">
        <f t="shared" si="3"/>
        <v>0</v>
      </c>
      <c r="F10" s="11">
        <f t="shared" si="4"/>
        <v>0</v>
      </c>
    </row>
    <row r="11" spans="1:6" ht="14.45" x14ac:dyDescent="0.35">
      <c r="A11" s="10" t="s">
        <v>17</v>
      </c>
      <c r="B11" s="11">
        <v>96.7</v>
      </c>
      <c r="C11" s="11">
        <v>92.53</v>
      </c>
      <c r="D11" s="11">
        <v>102.53</v>
      </c>
      <c r="E11" s="11">
        <f t="shared" si="3"/>
        <v>10</v>
      </c>
      <c r="F11" s="12">
        <f t="shared" si="4"/>
        <v>0.10807305738679347</v>
      </c>
    </row>
    <row r="12" spans="1:6" ht="14.45" x14ac:dyDescent="0.35">
      <c r="A12" s="7" t="s">
        <v>18</v>
      </c>
      <c r="B12" s="8">
        <f>SUM(B13)</f>
        <v>52.477288000000001</v>
      </c>
      <c r="C12" s="8">
        <f t="shared" ref="C12:D12" si="5">SUM(C13)</f>
        <v>57.08</v>
      </c>
      <c r="D12" s="8">
        <f t="shared" si="5"/>
        <v>57.08</v>
      </c>
      <c r="E12" s="11">
        <f t="shared" si="3"/>
        <v>0</v>
      </c>
      <c r="F12" s="12">
        <f t="shared" si="4"/>
        <v>0</v>
      </c>
    </row>
    <row r="13" spans="1:6" ht="26.45" thickBot="1" x14ac:dyDescent="0.4">
      <c r="A13" s="10" t="s">
        <v>19</v>
      </c>
      <c r="B13" s="11">
        <v>52.477288000000001</v>
      </c>
      <c r="C13" s="11">
        <v>57.08</v>
      </c>
      <c r="D13" s="11">
        <v>57.08</v>
      </c>
      <c r="E13" s="11">
        <f t="shared" si="3"/>
        <v>0</v>
      </c>
      <c r="F13" s="12">
        <f t="shared" si="4"/>
        <v>0</v>
      </c>
    </row>
    <row r="14" spans="1:6" ht="14.45" x14ac:dyDescent="0.35">
      <c r="A14" s="17" t="s">
        <v>20</v>
      </c>
      <c r="B14" s="17"/>
      <c r="C14" s="17"/>
      <c r="D14" s="17"/>
      <c r="E14" s="17"/>
      <c r="F14" s="17"/>
    </row>
    <row r="15" spans="1:6" ht="14.45" x14ac:dyDescent="0.35">
      <c r="A15" s="18" t="s">
        <v>21</v>
      </c>
      <c r="B15" s="18"/>
      <c r="C15" s="18"/>
      <c r="D15" s="18"/>
      <c r="E15" s="18"/>
      <c r="F15" s="18"/>
    </row>
    <row r="16" spans="1:6" ht="14.45" x14ac:dyDescent="0.35">
      <c r="A16" s="19" t="s">
        <v>22</v>
      </c>
      <c r="B16" s="19"/>
      <c r="C16" s="19"/>
      <c r="D16" s="19"/>
      <c r="E16" s="19"/>
      <c r="F16" s="19"/>
    </row>
  </sheetData>
  <mergeCells count="9">
    <mergeCell ref="A14:F14"/>
    <mergeCell ref="A15:F15"/>
    <mergeCell ref="A16:F16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DRL Funding</vt:lpstr>
      <vt:lpstr>'DRL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coxenrid</cp:lastModifiedBy>
  <cp:lastPrinted>2014-03-07T13:40:32Z</cp:lastPrinted>
  <dcterms:created xsi:type="dcterms:W3CDTF">2014-03-07T13:39:22Z</dcterms:created>
  <dcterms:modified xsi:type="dcterms:W3CDTF">2014-03-10T13:01:34Z</dcterms:modified>
</cp:coreProperties>
</file>