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2017_Budget Cycle\FY_2017 Cong Request\Production\CD and PDF Production\Extracted Excel Files\"/>
    </mc:Choice>
  </mc:AlternateContent>
  <bookViews>
    <workbookView xWindow="60" yWindow="60" windowWidth="8928" windowHeight="6108"/>
  </bookViews>
  <sheets>
    <sheet name="OIG PC&amp;B and Op Expenses" sheetId="3" r:id="rId1"/>
  </sheets>
  <definedNames>
    <definedName name="_xlnm.Print_Area" localSheetId="0">'OIG PC&amp;B and Op Expenses'!$A$1:$G$18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3" l="1"/>
  <c r="E15" i="3"/>
  <c r="E13" i="3"/>
  <c r="F13" i="3"/>
  <c r="E12" i="3"/>
  <c r="F12" i="3"/>
  <c r="D11" i="3"/>
  <c r="D14" i="3"/>
  <c r="C11" i="3"/>
  <c r="C14" i="3"/>
  <c r="B11" i="3"/>
  <c r="B14" i="3"/>
  <c r="F10" i="3"/>
  <c r="E10" i="3"/>
  <c r="F9" i="3"/>
  <c r="E9" i="3"/>
  <c r="E8" i="3"/>
  <c r="F8" i="3"/>
  <c r="E7" i="3"/>
  <c r="F7" i="3"/>
  <c r="F6" i="3"/>
  <c r="E6" i="3"/>
  <c r="E11" i="3"/>
  <c r="F11" i="3"/>
  <c r="E14" i="3"/>
  <c r="F14" i="3"/>
</calcChain>
</file>

<file path=xl/sharedStrings.xml><?xml version="1.0" encoding="utf-8"?>
<sst xmlns="http://schemas.openxmlformats.org/spreadsheetml/2006/main" count="22" uniqueCount="22">
  <si>
    <t>Amount</t>
  </si>
  <si>
    <t>Percent</t>
  </si>
  <si>
    <t>Total, OIG</t>
  </si>
  <si>
    <t>FY 2016
Estimate</t>
  </si>
  <si>
    <t>FY 2017
Request</t>
  </si>
  <si>
    <t>Office of Inspector General</t>
  </si>
  <si>
    <t>Totals may not add due to rounding.</t>
  </si>
  <si>
    <t xml:space="preserve">        Personnel Compensation and Benefits and General Operating Expenses</t>
  </si>
  <si>
    <t>(Dollars in Thousands)</t>
  </si>
  <si>
    <r>
      <t>Personnel Compensation and Benefits</t>
    </r>
    <r>
      <rPr>
        <vertAlign val="superscript"/>
        <sz val="9"/>
        <rFont val="Arial"/>
        <family val="2"/>
      </rPr>
      <t>1</t>
    </r>
  </si>
  <si>
    <t>Travel &amp; Transportation of Persons</t>
  </si>
  <si>
    <r>
      <t>Advisory &amp; Assistance Services</t>
    </r>
    <r>
      <rPr>
        <vertAlign val="superscript"/>
        <sz val="9"/>
        <rFont val="Arial"/>
        <family val="2"/>
      </rPr>
      <t>2</t>
    </r>
  </si>
  <si>
    <t>Communications, Supplies, Equipment
   &amp; Other Services</t>
  </si>
  <si>
    <t>Training</t>
  </si>
  <si>
    <t>Other</t>
  </si>
  <si>
    <t>Full-Time Equivalents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</si>
  <si>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Includes the costs of the annual financial statements audit and the outsourcing of contracting services.</t>
    </r>
  </si>
  <si>
    <t>FY2015
Actual</t>
  </si>
  <si>
    <t>Change Over
FY 2016 Estimate</t>
  </si>
  <si>
    <t>Rent</t>
  </si>
  <si>
    <t>Information Technology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</si>
  <si>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Includes projected 2017 pay raise of 1.6 percent, as well as anticipated within grade and promotion increases.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</si>
</sst>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&quot;$&quot;#,##0;\-&quot;$&quot;#,##0;&quot;-&quot;??"/>
    <numFmt numFmtId="166" formatCode="#,##0;\-#,##0;&quot;-&quot;??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i/>
      <sz val="8.5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3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3" xfId="0" applyFont="1" applyFill="1" applyBorder="1"/>
    <xf numFmtId="165" fontId="3" fillId="0" borderId="0" xfId="0" applyNumberFormat="1" applyFont="1" applyBorder="1"/>
    <xf numFmtId="164" fontId="3" fillId="0" borderId="0" xfId="0" applyNumberFormat="1" applyFont="1" applyBorder="1"/>
    <xf numFmtId="166" fontId="3" fillId="0" borderId="0" xfId="0" applyNumberFormat="1" applyFont="1" applyBorder="1"/>
    <xf numFmtId="0" fontId="3" fillId="0" borderId="0" xfId="0" applyFont="1" applyFill="1" applyBorder="1" applyAlignment="1">
      <alignment vertical="top" wrapText="1"/>
    </xf>
    <xf numFmtId="166" fontId="3" fillId="0" borderId="0" xfId="0" applyNumberFormat="1" applyFont="1" applyBorder="1" applyAlignment="1">
      <alignment vertical="top"/>
    </xf>
    <xf numFmtId="166" fontId="3" fillId="0" borderId="0" xfId="1" applyNumberFormat="1" applyFont="1" applyBorder="1" applyAlignment="1">
      <alignment vertical="top"/>
    </xf>
    <xf numFmtId="0" fontId="7" fillId="0" borderId="0" xfId="0" applyFont="1" applyFill="1" applyBorder="1" applyAlignment="1">
      <alignment horizontal="left" indent="1"/>
    </xf>
    <xf numFmtId="166" fontId="7" fillId="0" borderId="0" xfId="0" applyNumberFormat="1" applyFont="1" applyBorder="1"/>
    <xf numFmtId="164" fontId="7" fillId="0" borderId="0" xfId="0" applyNumberFormat="1" applyFont="1" applyBorder="1"/>
    <xf numFmtId="0" fontId="4" fillId="0" borderId="4" xfId="0" applyFont="1" applyFill="1" applyBorder="1"/>
    <xf numFmtId="165" fontId="4" fillId="0" borderId="4" xfId="0" applyNumberFormat="1" applyFont="1" applyBorder="1"/>
    <xf numFmtId="164" fontId="4" fillId="0" borderId="4" xfId="0" applyNumberFormat="1" applyFont="1" applyBorder="1"/>
    <xf numFmtId="0" fontId="3" fillId="0" borderId="5" xfId="0" applyFont="1" applyFill="1" applyBorder="1"/>
    <xf numFmtId="3" fontId="3" fillId="0" borderId="5" xfId="0" applyNumberFormat="1" applyFont="1" applyBorder="1"/>
    <xf numFmtId="164" fontId="3" fillId="0" borderId="5" xfId="0" applyNumberFormat="1" applyFont="1" applyBorder="1"/>
    <xf numFmtId="0" fontId="5" fillId="0" borderId="0" xfId="0" applyFont="1" applyFill="1" applyBorder="1"/>
    <xf numFmtId="0" fontId="8" fillId="0" borderId="0" xfId="0" applyFont="1"/>
    <xf numFmtId="0" fontId="5" fillId="0" borderId="0" xfId="0" applyFont="1" applyFill="1" applyBorder="1" applyAlignment="1"/>
    <xf numFmtId="164" fontId="3" fillId="0" borderId="0" xfId="0" applyNumberFormat="1" applyFont="1" applyBorder="1" applyAlignment="1">
      <alignment vertical="top"/>
    </xf>
    <xf numFmtId="0" fontId="5" fillId="0" borderId="0" xfId="0" applyFont="1" applyFill="1" applyBorder="1"/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tabSelected="1" zoomScaleNormal="100" workbookViewId="0">
      <selection activeCell="B23" sqref="B23"/>
    </sheetView>
  </sheetViews>
  <sheetFormatPr defaultRowHeight="14.4" x14ac:dyDescent="0.3"/>
  <cols>
    <col min="1" max="1" width="31" customWidth="1"/>
    <col min="2" max="4" width="9.109375" customWidth="1"/>
    <col min="5" max="6" width="8.6640625" customWidth="1"/>
    <col min="7" max="7" width="3.44140625" customWidth="1"/>
  </cols>
  <sheetData>
    <row r="1" spans="1:6" x14ac:dyDescent="0.3">
      <c r="A1" s="24" t="s">
        <v>5</v>
      </c>
      <c r="B1" s="24"/>
      <c r="C1" s="24"/>
      <c r="D1" s="24"/>
      <c r="E1" s="24"/>
      <c r="F1" s="24"/>
    </row>
    <row r="2" spans="1:6" x14ac:dyDescent="0.3">
      <c r="A2" s="24" t="s">
        <v>7</v>
      </c>
      <c r="B2" s="24"/>
      <c r="C2" s="24"/>
      <c r="D2" s="24"/>
      <c r="E2" s="24"/>
      <c r="F2" s="24"/>
    </row>
    <row r="3" spans="1:6" ht="15" thickBot="1" x14ac:dyDescent="0.35">
      <c r="A3" s="25" t="s">
        <v>8</v>
      </c>
      <c r="B3" s="25"/>
      <c r="C3" s="25"/>
      <c r="D3" s="25"/>
      <c r="E3" s="25"/>
      <c r="F3" s="25"/>
    </row>
    <row r="4" spans="1:6" ht="25.2" customHeight="1" x14ac:dyDescent="0.3">
      <c r="A4" s="2"/>
      <c r="B4" s="26" t="s">
        <v>17</v>
      </c>
      <c r="C4" s="26" t="s">
        <v>3</v>
      </c>
      <c r="D4" s="26" t="s">
        <v>4</v>
      </c>
      <c r="E4" s="28" t="s">
        <v>18</v>
      </c>
      <c r="F4" s="28"/>
    </row>
    <row r="5" spans="1:6" ht="13.95" customHeight="1" x14ac:dyDescent="0.3">
      <c r="A5" s="3"/>
      <c r="B5" s="27"/>
      <c r="C5" s="27"/>
      <c r="D5" s="27"/>
      <c r="E5" s="1" t="s">
        <v>0</v>
      </c>
      <c r="F5" s="1" t="s">
        <v>1</v>
      </c>
    </row>
    <row r="6" spans="1:6" ht="13.95" customHeight="1" x14ac:dyDescent="0.3">
      <c r="A6" s="2" t="s">
        <v>9</v>
      </c>
      <c r="B6" s="4">
        <v>11222</v>
      </c>
      <c r="C6" s="4">
        <v>11916</v>
      </c>
      <c r="D6" s="4">
        <v>12010</v>
      </c>
      <c r="E6" s="4">
        <f t="shared" ref="E6:E13" si="0">SUM(D6-C6)</f>
        <v>94</v>
      </c>
      <c r="F6" s="5">
        <f t="shared" ref="F6:F15" si="1">SUM(E6/C6)</f>
        <v>7.88855320577375E-3</v>
      </c>
    </row>
    <row r="7" spans="1:6" ht="13.95" customHeight="1" x14ac:dyDescent="0.3">
      <c r="A7" s="2" t="s">
        <v>10</v>
      </c>
      <c r="B7" s="6">
        <v>263</v>
      </c>
      <c r="C7" s="6">
        <v>270</v>
      </c>
      <c r="D7" s="6">
        <v>295</v>
      </c>
      <c r="E7" s="6">
        <f t="shared" si="0"/>
        <v>25</v>
      </c>
      <c r="F7" s="5">
        <f t="shared" si="1"/>
        <v>9.2592592592592587E-2</v>
      </c>
    </row>
    <row r="8" spans="1:6" ht="13.95" customHeight="1" x14ac:dyDescent="0.3">
      <c r="A8" s="2" t="s">
        <v>11</v>
      </c>
      <c r="B8" s="6">
        <v>2881</v>
      </c>
      <c r="C8" s="6">
        <v>2498</v>
      </c>
      <c r="D8" s="6">
        <v>2413</v>
      </c>
      <c r="E8" s="6">
        <f t="shared" si="0"/>
        <v>-85</v>
      </c>
      <c r="F8" s="5">
        <f t="shared" si="1"/>
        <v>-3.4027221777421936E-2</v>
      </c>
    </row>
    <row r="9" spans="1:6" ht="13.95" customHeight="1" x14ac:dyDescent="0.3">
      <c r="A9" s="2" t="s">
        <v>19</v>
      </c>
      <c r="B9" s="6">
        <v>55</v>
      </c>
      <c r="C9" s="6">
        <v>77</v>
      </c>
      <c r="D9" s="6">
        <v>82</v>
      </c>
      <c r="E9" s="6">
        <f t="shared" ref="E9" si="2">SUM(D9-C9)</f>
        <v>5</v>
      </c>
      <c r="F9" s="5">
        <f t="shared" ref="F9" si="3">SUM(E9/C9)</f>
        <v>6.4935064935064929E-2</v>
      </c>
    </row>
    <row r="10" spans="1:6" ht="13.95" customHeight="1" x14ac:dyDescent="0.3">
      <c r="A10" s="2" t="s">
        <v>20</v>
      </c>
      <c r="B10" s="6">
        <v>12</v>
      </c>
      <c r="C10" s="6">
        <v>197</v>
      </c>
      <c r="D10" s="6">
        <v>195</v>
      </c>
      <c r="E10" s="6">
        <f t="shared" ref="E10" si="4">SUM(D10-C10)</f>
        <v>-2</v>
      </c>
      <c r="F10" s="5">
        <f t="shared" ref="F10" si="5">SUM(E10/C10)</f>
        <v>-1.015228426395939E-2</v>
      </c>
    </row>
    <row r="11" spans="1:6" ht="25.2" customHeight="1" x14ac:dyDescent="0.3">
      <c r="A11" s="7" t="s">
        <v>12</v>
      </c>
      <c r="B11" s="8">
        <f>B12+B13</f>
        <v>170</v>
      </c>
      <c r="C11" s="8">
        <f t="shared" ref="C11:D11" si="6">C12+C13</f>
        <v>202</v>
      </c>
      <c r="D11" s="8">
        <f t="shared" si="6"/>
        <v>205</v>
      </c>
      <c r="E11" s="9">
        <f t="shared" si="0"/>
        <v>3</v>
      </c>
      <c r="F11" s="22">
        <f t="shared" si="1"/>
        <v>1.4851485148514851E-2</v>
      </c>
    </row>
    <row r="12" spans="1:6" ht="13.95" customHeight="1" x14ac:dyDescent="0.3">
      <c r="A12" s="10" t="s">
        <v>13</v>
      </c>
      <c r="B12" s="11">
        <v>97</v>
      </c>
      <c r="C12" s="11">
        <v>150</v>
      </c>
      <c r="D12" s="11">
        <v>120</v>
      </c>
      <c r="E12" s="11">
        <f t="shared" si="0"/>
        <v>-30</v>
      </c>
      <c r="F12" s="12">
        <f t="shared" si="1"/>
        <v>-0.2</v>
      </c>
    </row>
    <row r="13" spans="1:6" ht="13.95" customHeight="1" x14ac:dyDescent="0.3">
      <c r="A13" s="10" t="s">
        <v>14</v>
      </c>
      <c r="B13" s="11">
        <v>73</v>
      </c>
      <c r="C13" s="11">
        <v>52</v>
      </c>
      <c r="D13" s="11">
        <v>85</v>
      </c>
      <c r="E13" s="11">
        <f t="shared" si="0"/>
        <v>33</v>
      </c>
      <c r="F13" s="12">
        <f t="shared" si="1"/>
        <v>0.63461538461538458</v>
      </c>
    </row>
    <row r="14" spans="1:6" ht="13.95" customHeight="1" thickBot="1" x14ac:dyDescent="0.35">
      <c r="A14" s="13" t="s">
        <v>2</v>
      </c>
      <c r="B14" s="14">
        <f>SUM(B6:B11)</f>
        <v>14603</v>
      </c>
      <c r="C14" s="14">
        <f>SUM(C6:C11)</f>
        <v>15160</v>
      </c>
      <c r="D14" s="14">
        <f>SUM(D6:D11)</f>
        <v>15200</v>
      </c>
      <c r="E14" s="14">
        <f>SUM(E6:E11)</f>
        <v>40</v>
      </c>
      <c r="F14" s="15">
        <f t="shared" si="1"/>
        <v>2.6385224274406332E-3</v>
      </c>
    </row>
    <row r="15" spans="1:6" ht="13.95" customHeight="1" thickBot="1" x14ac:dyDescent="0.35">
      <c r="A15" s="16" t="s">
        <v>15</v>
      </c>
      <c r="B15" s="17">
        <v>68</v>
      </c>
      <c r="C15" s="17">
        <v>75</v>
      </c>
      <c r="D15" s="17">
        <v>68</v>
      </c>
      <c r="E15" s="17">
        <f>SUM(D15-C15)</f>
        <v>-7</v>
      </c>
      <c r="F15" s="18">
        <f t="shared" si="1"/>
        <v>-9.3333333333333338E-2</v>
      </c>
    </row>
    <row r="16" spans="1:6" ht="13.95" customHeight="1" x14ac:dyDescent="0.3">
      <c r="A16" s="19" t="s">
        <v>6</v>
      </c>
      <c r="B16" s="19"/>
      <c r="C16" s="20"/>
      <c r="D16" s="20"/>
      <c r="E16" s="20"/>
      <c r="F16" s="20"/>
    </row>
    <row r="17" spans="1:6" ht="13.95" customHeight="1" x14ac:dyDescent="0.3">
      <c r="A17" s="21" t="s">
        <v>21</v>
      </c>
      <c r="B17" s="21"/>
      <c r="C17" s="21"/>
      <c r="D17" s="21"/>
      <c r="E17" s="21"/>
      <c r="F17" s="21"/>
    </row>
    <row r="18" spans="1:6" ht="13.95" customHeight="1" x14ac:dyDescent="0.3">
      <c r="A18" s="23" t="s">
        <v>16</v>
      </c>
      <c r="B18" s="23"/>
      <c r="C18" s="23"/>
      <c r="D18" s="23"/>
      <c r="E18" s="23"/>
      <c r="F18" s="23"/>
    </row>
  </sheetData>
  <mergeCells count="8">
    <mergeCell ref="A18:F18"/>
    <mergeCell ref="A1:F1"/>
    <mergeCell ref="A2:F2"/>
    <mergeCell ref="A3:F3"/>
    <mergeCell ref="B4:B5"/>
    <mergeCell ref="C4:C5"/>
    <mergeCell ref="D4:D5"/>
    <mergeCell ref="E4:F4"/>
  </mergeCells>
  <pageMargins left="0.7" right="0.7" top="0.75" bottom="0.75" header="0.3" footer="0.3"/>
  <pageSetup orientation="portrait" r:id="rId1"/>
  <ignoredErrors>
    <ignoredError sqref="F11:F14 F6:F8" evalError="1"/>
    <ignoredError sqref="B14:D14" formulaRange="1"/>
    <ignoredError sqref="E14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OIG PC&amp;B and Op Expenses</vt:lpstr>
      <vt:lpstr>'OIG PC&amp;B and Op Expenses'!Print_Area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Koskinen, Mary</dc:creator>
  <cp:lastModifiedBy>Jones, Thomas J</cp:lastModifiedBy>
  <dcterms:created xsi:type="dcterms:W3CDTF">2015-12-02T15:48:13Z</dcterms:created>
  <dcterms:modified xsi:type="dcterms:W3CDTF">2016-02-05T23:28:14Z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