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 defaultThemeVersion="124226"/>
  <bookViews>
    <workbookView xWindow="60" yWindow="60" windowWidth="9252" windowHeight="5496"/>
  </bookViews>
  <sheets>
    <sheet name="PHY Funding" sheetId="1" r:id="rId1"/>
  </sheets>
  <definedNames>
    <definedName name="_xlnm.Print_Area" localSheetId="0">'PHY Funding'!$A$1:$F$18</definedName>
  </definedNames>
  <calcPr calcId="152511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17" i="1" l="1"/>
  <c r="E17" i="1"/>
  <c r="E16" i="1"/>
  <c r="D16" i="1"/>
  <c r="C16" i="1"/>
  <c r="B16" i="1"/>
  <c r="F16" i="1" s="1"/>
  <c r="F15" i="1"/>
  <c r="E15" i="1"/>
  <c r="E14" i="1"/>
  <c r="F14" i="1" s="1"/>
  <c r="F13" i="1"/>
  <c r="E13" i="1"/>
  <c r="D12" i="1"/>
  <c r="D10" i="1" s="1"/>
  <c r="F11" i="1"/>
  <c r="E11" i="1"/>
  <c r="C10" i="1"/>
  <c r="B10" i="1"/>
  <c r="F9" i="1"/>
  <c r="E9" i="1"/>
  <c r="F8" i="1"/>
  <c r="E8" i="1"/>
  <c r="F7" i="1"/>
  <c r="E7" i="1"/>
  <c r="B6" i="1"/>
  <c r="E5" i="1"/>
  <c r="F5" i="1" s="1"/>
  <c r="E10" i="1" l="1"/>
  <c r="D6" i="1"/>
  <c r="E6" i="1" s="1"/>
  <c r="F6" i="1" s="1"/>
  <c r="F10" i="1"/>
  <c r="E12" i="1"/>
  <c r="F12" i="1" s="1"/>
</calcChain>
</file>

<file path=xl/sharedStrings.xml><?xml version="1.0" encoding="utf-8"?>
<sst xmlns="http://schemas.openxmlformats.org/spreadsheetml/2006/main" count="23" uniqueCount="22">
  <si>
    <t>(Dollars in Millions)</t>
  </si>
  <si>
    <t>Amount</t>
  </si>
  <si>
    <t>Percent</t>
  </si>
  <si>
    <t xml:space="preserve">Research </t>
  </si>
  <si>
    <t xml:space="preserve">Education </t>
  </si>
  <si>
    <t>Infrastructure</t>
  </si>
  <si>
    <t>CAREER</t>
  </si>
  <si>
    <t>FY 2016 Actual</t>
  </si>
  <si>
    <t>FY 2018 Request</t>
  </si>
  <si>
    <t>Total</t>
  </si>
  <si>
    <t xml:space="preserve"> </t>
  </si>
  <si>
    <t>IceCube</t>
  </si>
  <si>
    <t>Large Hadron Collider (LHC)</t>
  </si>
  <si>
    <t>Midscale Research Infrastructure</t>
  </si>
  <si>
    <t>High-Luminosity LHC Upgrade Planning</t>
  </si>
  <si>
    <t>PHY Funding</t>
  </si>
  <si>
    <t>FY 2017
(TBD)</t>
  </si>
  <si>
    <t>Pre-construction planning:</t>
  </si>
  <si>
    <t>Change Over_x000D_
FY 2016 Actual</t>
  </si>
  <si>
    <t>Laser Interferometer Gravitational Wave 
   Observatory (LIGO)</t>
  </si>
  <si>
    <t>Nat'l Superconducting Cyclotron Lab. (NSCL)</t>
  </si>
  <si>
    <t>STC: Center for Bright Beams (CBB)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</si>
</sst>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#,##0.00;\-#,##0.00;&quot;-&quot;??"/>
    <numFmt numFmtId="166" formatCode="0.0%"/>
  </numFmts>
  <fonts count="3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9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8" fillId="23" borderId="7" applyNumberFormat="0" applyFont="0" applyAlignment="0" applyProtection="0"/>
    <xf numFmtId="0" fontId="13" fillId="20" borderId="8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/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/>
    </xf>
    <xf numFmtId="0" fontId="27" fillId="0" borderId="11" xfId="0" applyFont="1" applyBorder="1" applyAlignment="1">
      <alignment vertical="center" wrapText="1"/>
    </xf>
    <xf numFmtId="164" fontId="27" fillId="0" borderId="11" xfId="0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right" wrapText="1"/>
    </xf>
    <xf numFmtId="165" fontId="25" fillId="0" borderId="11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top" wrapText="1"/>
    </xf>
    <xf numFmtId="165" fontId="27" fillId="0" borderId="0" xfId="0" applyNumberFormat="1" applyFont="1" applyFill="1" applyBorder="1" applyAlignment="1">
      <alignment horizontal="right" vertical="top"/>
    </xf>
    <xf numFmtId="165" fontId="25" fillId="0" borderId="0" xfId="0" applyNumberFormat="1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 wrapText="1" indent="1"/>
    </xf>
    <xf numFmtId="166" fontId="27" fillId="0" borderId="11" xfId="39" applyNumberFormat="1" applyFont="1" applyBorder="1" applyAlignment="1">
      <alignment horizontal="right" vertical="center"/>
    </xf>
    <xf numFmtId="166" fontId="27" fillId="0" borderId="14" xfId="39" applyNumberFormat="1" applyFont="1" applyBorder="1" applyAlignment="1">
      <alignment horizontal="right" vertical="top"/>
    </xf>
    <xf numFmtId="166" fontId="25" fillId="0" borderId="0" xfId="39" applyNumberFormat="1" applyFont="1" applyBorder="1" applyAlignment="1">
      <alignment horizontal="right" vertical="top"/>
    </xf>
    <xf numFmtId="166" fontId="27" fillId="0" borderId="0" xfId="39" applyNumberFormat="1" applyFont="1" applyBorder="1" applyAlignment="1">
      <alignment horizontal="right" vertical="top"/>
    </xf>
    <xf numFmtId="165" fontId="25" fillId="0" borderId="0" xfId="39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right" wrapText="1" inden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0" fontId="26" fillId="0" borderId="13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 hidden="1"/>
    <cellStyle name="Hyperlink" xfId="45" builtinId="8" hidden="1"/>
    <cellStyle name="Hyperlink" xfId="47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abSelected="1" zoomScaleNormal="100" workbookViewId="0">
      <selection activeCell="I9" sqref="I9"/>
    </sheetView>
  </sheetViews>
  <sheetFormatPr defaultColWidth="11.44140625" defaultRowHeight="13.2" x14ac:dyDescent="0.25"/>
  <cols>
    <col min="1" max="1" width="35.88671875" customWidth="1"/>
    <col min="2" max="2" width="9.33203125" customWidth="1"/>
    <col min="3" max="4" width="9.33203125" style="5" customWidth="1"/>
    <col min="5" max="5" width="10.6640625" style="5" customWidth="1"/>
    <col min="6" max="6" width="8.33203125" style="5" customWidth="1"/>
  </cols>
  <sheetData>
    <row r="1" spans="1:6" ht="16.5" customHeight="1" x14ac:dyDescent="0.25">
      <c r="A1" s="27" t="s">
        <v>15</v>
      </c>
      <c r="B1" s="27"/>
      <c r="C1" s="27"/>
      <c r="D1" s="27"/>
      <c r="E1" s="28"/>
      <c r="F1" s="28"/>
    </row>
    <row r="2" spans="1:6" ht="13.8" thickBot="1" x14ac:dyDescent="0.3">
      <c r="A2" s="29" t="s">
        <v>0</v>
      </c>
      <c r="B2" s="30"/>
      <c r="C2" s="30"/>
      <c r="D2" s="30"/>
      <c r="E2" s="31"/>
      <c r="F2" s="31"/>
    </row>
    <row r="3" spans="1:6" ht="27.45" customHeight="1" x14ac:dyDescent="0.25">
      <c r="A3" s="7"/>
      <c r="B3" s="32" t="s">
        <v>7</v>
      </c>
      <c r="C3" s="32" t="s">
        <v>16</v>
      </c>
      <c r="D3" s="34" t="s">
        <v>8</v>
      </c>
      <c r="E3" s="26" t="s">
        <v>18</v>
      </c>
      <c r="F3" s="26"/>
    </row>
    <row r="4" spans="1:6" ht="12.75" customHeight="1" x14ac:dyDescent="0.25">
      <c r="A4" s="8"/>
      <c r="B4" s="33"/>
      <c r="C4" s="33"/>
      <c r="D4" s="35"/>
      <c r="E4" s="13" t="s">
        <v>1</v>
      </c>
      <c r="F4" s="13" t="s">
        <v>2</v>
      </c>
    </row>
    <row r="5" spans="1:6" ht="16.5" customHeight="1" x14ac:dyDescent="0.25">
      <c r="A5" s="9" t="s">
        <v>9</v>
      </c>
      <c r="B5" s="10">
        <v>276.91000000000003</v>
      </c>
      <c r="C5" s="14">
        <v>0</v>
      </c>
      <c r="D5" s="10">
        <v>253.3</v>
      </c>
      <c r="E5" s="10">
        <f>D5-B5</f>
        <v>-23.610000000000014</v>
      </c>
      <c r="F5" s="19">
        <f>IF(B5=0,"N/A  ",E5/B5)</f>
        <v>-8.5262359611426142E-2</v>
      </c>
    </row>
    <row r="6" spans="1:6" ht="13.5" customHeight="1" x14ac:dyDescent="0.25">
      <c r="A6" s="11" t="s">
        <v>3</v>
      </c>
      <c r="B6" s="16">
        <f>B5-B9-B10</f>
        <v>174.12000000000006</v>
      </c>
      <c r="C6" s="17">
        <v>0</v>
      </c>
      <c r="D6" s="16">
        <f>D5-D9-D10</f>
        <v>152.08999999999997</v>
      </c>
      <c r="E6" s="16">
        <f>D6-B6</f>
        <v>-22.030000000000086</v>
      </c>
      <c r="F6" s="20">
        <f t="shared" ref="F6:F17" si="0">IF(B6=0,"N/A  ",E6/B6)</f>
        <v>-0.12652193889271812</v>
      </c>
    </row>
    <row r="7" spans="1:6" s="5" customFormat="1" ht="13.5" customHeight="1" x14ac:dyDescent="0.25">
      <c r="A7" s="12" t="s">
        <v>6</v>
      </c>
      <c r="B7" s="17">
        <v>8.1229999999999993</v>
      </c>
      <c r="C7" s="17">
        <v>0</v>
      </c>
      <c r="D7" s="17">
        <v>7.3</v>
      </c>
      <c r="E7" s="17">
        <f t="shared" ref="E7:E8" si="1">D7-B7</f>
        <v>-0.82299999999999951</v>
      </c>
      <c r="F7" s="21">
        <f t="shared" si="0"/>
        <v>-0.10131724732241777</v>
      </c>
    </row>
    <row r="8" spans="1:6" s="5" customFormat="1" x14ac:dyDescent="0.25">
      <c r="A8" s="12" t="s">
        <v>21</v>
      </c>
      <c r="B8" s="17">
        <v>0</v>
      </c>
      <c r="C8" s="17">
        <v>0</v>
      </c>
      <c r="D8" s="17">
        <v>5</v>
      </c>
      <c r="E8" s="17">
        <f t="shared" si="1"/>
        <v>5</v>
      </c>
      <c r="F8" s="21" t="str">
        <f t="shared" si="0"/>
        <v xml:space="preserve">N/A  </v>
      </c>
    </row>
    <row r="9" spans="1:6" s="5" customFormat="1" ht="13.5" customHeight="1" x14ac:dyDescent="0.25">
      <c r="A9" s="11" t="s">
        <v>4</v>
      </c>
      <c r="B9" s="16">
        <v>5.4</v>
      </c>
      <c r="C9" s="17">
        <v>0</v>
      </c>
      <c r="D9" s="16">
        <v>4.8</v>
      </c>
      <c r="E9" s="16">
        <f t="shared" ref="E9:E17" si="2">D9-B9</f>
        <v>-0.60000000000000053</v>
      </c>
      <c r="F9" s="22">
        <f>IF(B9=0,"N/A  ",E9/B9)</f>
        <v>-0.1111111111111112</v>
      </c>
    </row>
    <row r="10" spans="1:6" s="5" customFormat="1" ht="13.5" customHeight="1" x14ac:dyDescent="0.25">
      <c r="A10" s="11" t="s">
        <v>5</v>
      </c>
      <c r="B10" s="16">
        <f>SUM(B11:B16)</f>
        <v>97.39</v>
      </c>
      <c r="C10" s="16">
        <f>SUM(C11:C16)</f>
        <v>0</v>
      </c>
      <c r="D10" s="16">
        <f>SUM(D11:D16)</f>
        <v>96.410000000000011</v>
      </c>
      <c r="E10" s="16">
        <f t="shared" si="2"/>
        <v>-0.97999999999998977</v>
      </c>
      <c r="F10" s="22">
        <f t="shared" si="0"/>
        <v>-1.0062634767429815E-2</v>
      </c>
    </row>
    <row r="11" spans="1:6" s="5" customFormat="1" ht="13.5" customHeight="1" x14ac:dyDescent="0.25">
      <c r="A11" s="15" t="s">
        <v>11</v>
      </c>
      <c r="B11" s="17">
        <v>3.48</v>
      </c>
      <c r="C11" s="17">
        <v>0</v>
      </c>
      <c r="D11" s="17">
        <v>3.5</v>
      </c>
      <c r="E11" s="17">
        <f t="shared" si="2"/>
        <v>2.0000000000000018E-2</v>
      </c>
      <c r="F11" s="21">
        <f t="shared" si="0"/>
        <v>5.7471264367816143E-3</v>
      </c>
    </row>
    <row r="12" spans="1:6" s="5" customFormat="1" ht="13.5" customHeight="1" x14ac:dyDescent="0.25">
      <c r="A12" s="15" t="s">
        <v>12</v>
      </c>
      <c r="B12" s="17">
        <v>20</v>
      </c>
      <c r="C12" s="17">
        <v>0</v>
      </c>
      <c r="D12" s="17">
        <f>22.3-6.3</f>
        <v>16</v>
      </c>
      <c r="E12" s="17">
        <f t="shared" si="2"/>
        <v>-4</v>
      </c>
      <c r="F12" s="21">
        <f t="shared" si="0"/>
        <v>-0.2</v>
      </c>
    </row>
    <row r="13" spans="1:6" s="5" customFormat="1" ht="26.25" customHeight="1" x14ac:dyDescent="0.25">
      <c r="A13" s="15" t="s">
        <v>19</v>
      </c>
      <c r="B13" s="17">
        <v>39.43</v>
      </c>
      <c r="C13" s="17">
        <v>0</v>
      </c>
      <c r="D13" s="17">
        <v>39.43</v>
      </c>
      <c r="E13" s="17">
        <f t="shared" si="2"/>
        <v>0</v>
      </c>
      <c r="F13" s="23">
        <f t="shared" si="0"/>
        <v>0</v>
      </c>
    </row>
    <row r="14" spans="1:6" s="5" customFormat="1" ht="13.5" customHeight="1" x14ac:dyDescent="0.25">
      <c r="A14" s="15" t="s">
        <v>20</v>
      </c>
      <c r="B14" s="17">
        <v>24</v>
      </c>
      <c r="C14" s="17">
        <v>0</v>
      </c>
      <c r="D14" s="17">
        <v>23</v>
      </c>
      <c r="E14" s="17">
        <f t="shared" si="2"/>
        <v>-1</v>
      </c>
      <c r="F14" s="21">
        <f t="shared" si="0"/>
        <v>-4.1666666666666664E-2</v>
      </c>
    </row>
    <row r="15" spans="1:6" s="5" customFormat="1" ht="13.5" customHeight="1" x14ac:dyDescent="0.25">
      <c r="A15" s="15" t="s">
        <v>13</v>
      </c>
      <c r="B15" s="17">
        <v>10.48</v>
      </c>
      <c r="C15" s="17">
        <v>0</v>
      </c>
      <c r="D15" s="17">
        <v>8.18</v>
      </c>
      <c r="E15" s="17">
        <f t="shared" si="2"/>
        <v>-2.3000000000000007</v>
      </c>
      <c r="F15" s="21">
        <f>IF(B15=0,"N/A  ",E15/B15)</f>
        <v>-0.21946564885496189</v>
      </c>
    </row>
    <row r="16" spans="1:6" s="5" customFormat="1" ht="13.5" customHeight="1" x14ac:dyDescent="0.25">
      <c r="A16" s="15" t="s">
        <v>17</v>
      </c>
      <c r="B16" s="17">
        <f>B17</f>
        <v>0</v>
      </c>
      <c r="C16" s="17">
        <f>C17</f>
        <v>0</v>
      </c>
      <c r="D16" s="17">
        <f>D17</f>
        <v>6.3</v>
      </c>
      <c r="E16" s="17">
        <f t="shared" si="2"/>
        <v>6.3</v>
      </c>
      <c r="F16" s="21" t="str">
        <f t="shared" si="0"/>
        <v xml:space="preserve">N/A  </v>
      </c>
    </row>
    <row r="17" spans="1:6" s="5" customFormat="1" ht="13.5" customHeight="1" thickBot="1" x14ac:dyDescent="0.3">
      <c r="A17" s="18" t="s">
        <v>14</v>
      </c>
      <c r="B17" s="17">
        <v>0</v>
      </c>
      <c r="C17" s="17">
        <v>0</v>
      </c>
      <c r="D17" s="17">
        <v>6.3</v>
      </c>
      <c r="E17" s="17">
        <f t="shared" si="2"/>
        <v>6.3</v>
      </c>
      <c r="F17" s="21" t="str">
        <f t="shared" si="0"/>
        <v xml:space="preserve">N/A  </v>
      </c>
    </row>
    <row r="18" spans="1:6" ht="7.8" customHeight="1" x14ac:dyDescent="0.25">
      <c r="A18" s="25" t="s">
        <v>10</v>
      </c>
      <c r="B18" s="25"/>
      <c r="C18" s="25"/>
      <c r="D18" s="25"/>
      <c r="E18" s="25"/>
      <c r="F18" s="25"/>
    </row>
    <row r="19" spans="1:6" ht="14.7" customHeight="1" x14ac:dyDescent="0.25">
      <c r="A19" s="24" t="s">
        <v>10</v>
      </c>
      <c r="B19" s="24"/>
      <c r="C19" s="24"/>
      <c r="D19" s="24"/>
      <c r="E19" s="24"/>
      <c r="F19" s="24"/>
    </row>
    <row r="20" spans="1:6" ht="15" customHeight="1" x14ac:dyDescent="0.25">
      <c r="A20" s="4"/>
      <c r="B20" s="3"/>
      <c r="C20" s="3"/>
      <c r="D20" s="3"/>
      <c r="E20" s="6"/>
      <c r="F20" s="6"/>
    </row>
    <row r="21" spans="1:6" x14ac:dyDescent="0.25">
      <c r="A21" s="4"/>
      <c r="B21" s="3"/>
      <c r="C21" s="3"/>
      <c r="D21" s="3"/>
      <c r="E21" s="6"/>
      <c r="F21" s="6"/>
    </row>
    <row r="22" spans="1:6" x14ac:dyDescent="0.25">
      <c r="A22" s="4"/>
      <c r="B22" s="3"/>
      <c r="C22" s="3"/>
      <c r="D22" s="3"/>
      <c r="E22" s="6"/>
      <c r="F22" s="6"/>
    </row>
    <row r="23" spans="1:6" x14ac:dyDescent="0.25">
      <c r="A23" s="4"/>
      <c r="B23" s="3"/>
      <c r="C23" s="3"/>
      <c r="D23" s="3"/>
      <c r="E23" s="6"/>
      <c r="F23" s="6"/>
    </row>
    <row r="24" spans="1:6" x14ac:dyDescent="0.25">
      <c r="A24" s="4"/>
      <c r="B24" s="3"/>
      <c r="C24" s="3"/>
      <c r="D24" s="3"/>
      <c r="E24" s="6"/>
      <c r="F24" s="6"/>
    </row>
    <row r="25" spans="1:6" x14ac:dyDescent="0.25">
      <c r="A25" s="2"/>
      <c r="B25" s="3"/>
      <c r="C25" s="3"/>
      <c r="D25" s="3"/>
      <c r="E25" s="6"/>
      <c r="F25" s="6"/>
    </row>
    <row r="26" spans="1:6" x14ac:dyDescent="0.25">
      <c r="A26" s="2"/>
      <c r="B26" s="3"/>
      <c r="C26" s="3"/>
      <c r="D26" s="3"/>
      <c r="E26" s="6"/>
      <c r="F26" s="6"/>
    </row>
    <row r="27" spans="1:6" x14ac:dyDescent="0.25">
      <c r="A27" s="2"/>
      <c r="B27" s="3"/>
      <c r="C27" s="3"/>
      <c r="D27" s="3"/>
      <c r="E27" s="6"/>
      <c r="F27" s="6"/>
    </row>
    <row r="28" spans="1:6" x14ac:dyDescent="0.25">
      <c r="A28" s="4"/>
      <c r="B28" s="3"/>
      <c r="C28" s="3"/>
      <c r="D28" s="3"/>
      <c r="E28" s="6"/>
      <c r="F28" s="6"/>
    </row>
    <row r="29" spans="1:6" ht="12.75" customHeight="1" x14ac:dyDescent="0.25">
      <c r="A29" s="4"/>
      <c r="B29" s="3"/>
      <c r="C29" s="3"/>
      <c r="D29" s="3"/>
      <c r="E29" s="6"/>
      <c r="F29" s="6"/>
    </row>
    <row r="30" spans="1:6" x14ac:dyDescent="0.25">
      <c r="A30" s="2"/>
      <c r="B30" s="3"/>
      <c r="C30" s="3"/>
      <c r="D30" s="3"/>
      <c r="E30" s="6"/>
      <c r="F30" s="6"/>
    </row>
    <row r="31" spans="1:6" x14ac:dyDescent="0.25">
      <c r="A31" s="2"/>
      <c r="B31" s="3"/>
      <c r="C31" s="3"/>
      <c r="D31" s="3"/>
      <c r="E31" s="6"/>
      <c r="F31" s="6"/>
    </row>
    <row r="32" spans="1:6" x14ac:dyDescent="0.25">
      <c r="A32" s="4"/>
      <c r="B32" s="3"/>
      <c r="C32" s="3"/>
      <c r="D32" s="3"/>
      <c r="E32" s="6"/>
      <c r="F32" s="6"/>
    </row>
    <row r="33" spans="1:6" x14ac:dyDescent="0.25">
      <c r="A33" s="4"/>
      <c r="B33" s="3"/>
      <c r="C33" s="3"/>
      <c r="D33" s="3"/>
      <c r="E33" s="6"/>
      <c r="F33" s="6"/>
    </row>
    <row r="34" spans="1:6" x14ac:dyDescent="0.25">
      <c r="A34" s="4"/>
      <c r="B34" s="3"/>
      <c r="C34" s="3"/>
      <c r="D34" s="3"/>
      <c r="E34" s="6"/>
      <c r="F34" s="6"/>
    </row>
    <row r="35" spans="1:6" x14ac:dyDescent="0.25">
      <c r="A35" s="1"/>
      <c r="B35" s="1"/>
      <c r="C35" s="6"/>
      <c r="D35" s="6"/>
      <c r="E35" s="6"/>
      <c r="F35" s="6"/>
    </row>
    <row r="36" spans="1:6" x14ac:dyDescent="0.25">
      <c r="A36" s="1"/>
      <c r="B36" s="1"/>
      <c r="C36" s="6"/>
      <c r="D36" s="6"/>
      <c r="E36" s="6"/>
      <c r="F36" s="6"/>
    </row>
    <row r="42" spans="1:6" x14ac:dyDescent="0.25">
      <c r="C42"/>
      <c r="D42"/>
      <c r="E42"/>
      <c r="F42"/>
    </row>
    <row r="43" spans="1:6" x14ac:dyDescent="0.25">
      <c r="C43"/>
      <c r="D43"/>
      <c r="E43"/>
      <c r="F43"/>
    </row>
    <row r="44" spans="1:6" x14ac:dyDescent="0.25">
      <c r="C44"/>
      <c r="D44"/>
      <c r="E44"/>
      <c r="F44"/>
    </row>
    <row r="45" spans="1:6" x14ac:dyDescent="0.25">
      <c r="C45"/>
      <c r="D45"/>
      <c r="E45"/>
      <c r="F45"/>
    </row>
  </sheetData>
  <mergeCells count="8">
    <mergeCell ref="A19:F19"/>
    <mergeCell ref="A18:F18"/>
    <mergeCell ref="E3:F3"/>
    <mergeCell ref="A1:F1"/>
    <mergeCell ref="A2:F2"/>
    <mergeCell ref="B3:B4"/>
    <mergeCell ref="C3:C4"/>
    <mergeCell ref="D3:D4"/>
  </mergeCells>
  <phoneticPr fontId="3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PHY Funding</vt:lpstr>
      <vt:lpstr>'PHY Funding'!Print_Area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Budget Division</cp:lastModifiedBy>
  <cp:lastPrinted>2017-05-18T15:28:00Z</cp:lastPrinted>
  <dcterms:created xsi:type="dcterms:W3CDTF">2009-02-27T14:43:18Z</dcterms:created>
  <dcterms:modified xsi:type="dcterms:W3CDTF">2017-05-18T15:28:17Z</dcterms:modified>
</cp:coreProperties>
</file>