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RI by Account and Activity" sheetId="1" r:id="rId1"/>
  </sheets>
  <definedNames>
    <definedName name="_xlnm.Print_Area" localSheetId="0">'RI by Account and Activity'!$A$1:$I$24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 s="1"/>
  <c r="F24" i="1"/>
  <c r="C24" i="1"/>
  <c r="I24" i="1" s="1"/>
  <c r="B24" i="1"/>
  <c r="I23" i="1"/>
  <c r="H23" i="1"/>
  <c r="I22" i="1"/>
  <c r="H22" i="1"/>
  <c r="I21" i="1"/>
  <c r="H21" i="1"/>
  <c r="H20" i="1"/>
  <c r="I20" i="1" s="1"/>
  <c r="I19" i="1"/>
  <c r="H19" i="1"/>
  <c r="H18" i="1"/>
  <c r="I18" i="1" s="1"/>
  <c r="G18" i="1"/>
  <c r="F18" i="1"/>
  <c r="E18" i="1"/>
  <c r="E24" i="1" s="1"/>
  <c r="D18" i="1"/>
  <c r="D24" i="1" s="1"/>
  <c r="C18" i="1"/>
  <c r="B18" i="1"/>
  <c r="I17" i="1"/>
  <c r="H17" i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</calcChain>
</file>

<file path=xl/sharedStrings.xml><?xml version="1.0" encoding="utf-8"?>
<sst xmlns="http://schemas.openxmlformats.org/spreadsheetml/2006/main" count="30" uniqueCount="30">
  <si>
    <t>(Dollars in Millions)</t>
  </si>
  <si>
    <t>FY 2017
(TBD)</t>
  </si>
  <si>
    <t>Amount</t>
  </si>
  <si>
    <t>Percent</t>
  </si>
  <si>
    <t>FY 2016
Actual</t>
  </si>
  <si>
    <t>National Science Foundation</t>
  </si>
  <si>
    <t>FY 2018 Request to Congress</t>
  </si>
  <si>
    <t>BIO</t>
  </si>
  <si>
    <t>CISE</t>
  </si>
  <si>
    <t>ENG</t>
  </si>
  <si>
    <t>GEO</t>
  </si>
  <si>
    <t>MPS</t>
  </si>
  <si>
    <t>SBE</t>
  </si>
  <si>
    <t>OISE</t>
  </si>
  <si>
    <t>OPP</t>
  </si>
  <si>
    <t>IA</t>
  </si>
  <si>
    <t>U.S. Arctic Research Commission</t>
  </si>
  <si>
    <t>Research &amp; Related Activities</t>
  </si>
  <si>
    <t>Education &amp; Human Resources</t>
  </si>
  <si>
    <t>Major Research Equipment &amp; 
   Facilities Construction</t>
  </si>
  <si>
    <t>Agency Operations &amp; Award 
   Management</t>
  </si>
  <si>
    <t>National Science Board</t>
  </si>
  <si>
    <t>Office of Inspector General</t>
  </si>
  <si>
    <t>Research Infrastructure (RI) Funding by Account and Activity</t>
  </si>
  <si>
    <t>FY 2016
Actual
RI
Funding</t>
  </si>
  <si>
    <t>FY 2017
 RI
Funding
(TBD)</t>
  </si>
  <si>
    <t xml:space="preserve">FY 2018
Request </t>
  </si>
  <si>
    <t>FY 2018
Request
 RI Funding</t>
  </si>
  <si>
    <t>FY 2018 Request RI 
Change Over
FY 2016 Actual RI</t>
  </si>
  <si>
    <t>Total, National Science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</si>
</sst>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0" fontId="1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6" fillId="0" borderId="0" xfId="3" applyFill="1"/>
    <xf numFmtId="0" fontId="5" fillId="0" borderId="11" xfId="8" applyFont="1" applyFill="1" applyBorder="1" applyAlignment="1" applyProtection="1">
      <alignment horizontal="center" wrapText="1" readingOrder="1"/>
      <protection locked="0"/>
    </xf>
    <xf numFmtId="0" fontId="4" fillId="0" borderId="13" xfId="8" applyFont="1" applyFill="1" applyBorder="1" applyAlignment="1" applyProtection="1">
      <alignment vertical="top" wrapText="1" readingOrder="1"/>
      <protection locked="0"/>
    </xf>
    <xf numFmtId="0" fontId="4" fillId="0" borderId="15" xfId="8" applyFont="1" applyFill="1" applyBorder="1" applyAlignment="1" applyProtection="1">
      <alignment vertical="top" wrapText="1" readingOrder="1"/>
      <protection locked="0"/>
    </xf>
    <xf numFmtId="0" fontId="5" fillId="0" borderId="4" xfId="8" applyFont="1" applyFill="1" applyBorder="1" applyAlignment="1" applyProtection="1">
      <alignment horizontal="right" vertical="center" wrapText="1" readingOrder="1"/>
      <protection locked="0"/>
    </xf>
    <xf numFmtId="0" fontId="5" fillId="0" borderId="16" xfId="8" applyFont="1" applyFill="1" applyBorder="1" applyAlignment="1" applyProtection="1">
      <alignment horizontal="right" vertical="center" wrapText="1" readingOrder="1"/>
      <protection locked="0"/>
    </xf>
    <xf numFmtId="0" fontId="5" fillId="0" borderId="13" xfId="8" applyFont="1" applyFill="1" applyBorder="1" applyAlignment="1" applyProtection="1">
      <alignment wrapText="1" readingOrder="1"/>
      <protection locked="0"/>
    </xf>
    <xf numFmtId="166" fontId="4" fillId="0" borderId="0" xfId="8" applyNumberFormat="1" applyFont="1" applyFill="1" applyBorder="1" applyAlignment="1" applyProtection="1">
      <alignment wrapText="1" readingOrder="1"/>
      <protection locked="0"/>
    </xf>
    <xf numFmtId="166" fontId="5" fillId="0" borderId="2" xfId="8" applyNumberFormat="1" applyFont="1" applyFill="1" applyBorder="1" applyAlignment="1" applyProtection="1">
      <alignment wrapText="1" readingOrder="1"/>
      <protection locked="0"/>
    </xf>
    <xf numFmtId="164" fontId="4" fillId="0" borderId="0" xfId="8" applyNumberFormat="1" applyFont="1" applyFill="1" applyBorder="1" applyAlignment="1" applyProtection="1">
      <alignment horizontal="right" wrapText="1" indent="1" readingOrder="1"/>
      <protection locked="0"/>
    </xf>
    <xf numFmtId="166" fontId="5" fillId="0" borderId="10" xfId="8" applyNumberFormat="1" applyFont="1" applyFill="1" applyBorder="1" applyAlignment="1" applyProtection="1">
      <alignment wrapText="1" readingOrder="1"/>
      <protection locked="0"/>
    </xf>
    <xf numFmtId="166" fontId="5" fillId="0" borderId="2" xfId="8" applyNumberFormat="1" applyFont="1" applyFill="1" applyBorder="1" applyAlignment="1" applyProtection="1">
      <alignment horizontal="right" wrapText="1" readingOrder="1"/>
      <protection locked="0"/>
    </xf>
    <xf numFmtId="165" fontId="5" fillId="0" borderId="12" xfId="8" applyNumberFormat="1" applyFont="1" applyFill="1" applyBorder="1" applyAlignment="1" applyProtection="1">
      <alignment horizontal="right" wrapText="1" readingOrder="1"/>
      <protection locked="0"/>
    </xf>
    <xf numFmtId="164" fontId="4" fillId="0" borderId="0" xfId="8" applyNumberFormat="1" applyFont="1" applyFill="1" applyBorder="1" applyAlignment="1" applyProtection="1">
      <alignment wrapText="1" readingOrder="1"/>
      <protection locked="0"/>
    </xf>
    <xf numFmtId="164" fontId="5" fillId="0" borderId="0" xfId="8" applyNumberFormat="1" applyFont="1" applyFill="1" applyBorder="1" applyAlignment="1" applyProtection="1">
      <alignment wrapText="1" readingOrder="1"/>
      <protection locked="0"/>
    </xf>
    <xf numFmtId="164" fontId="5" fillId="0" borderId="0" xfId="8" applyNumberFormat="1" applyFont="1" applyFill="1" applyBorder="1" applyAlignment="1" applyProtection="1">
      <alignment horizontal="right" wrapText="1" indent="1" readingOrder="1"/>
      <protection locked="0"/>
    </xf>
    <xf numFmtId="164" fontId="5" fillId="0" borderId="10" xfId="8" applyNumberFormat="1" applyFont="1" applyFill="1" applyBorder="1" applyAlignment="1" applyProtection="1">
      <alignment wrapText="1" readingOrder="1"/>
      <protection locked="0"/>
    </xf>
    <xf numFmtId="164" fontId="5" fillId="0" borderId="0" xfId="8" applyNumberFormat="1" applyFont="1" applyFill="1" applyBorder="1" applyAlignment="1" applyProtection="1">
      <alignment horizontal="right" wrapText="1" readingOrder="1"/>
      <protection locked="0"/>
    </xf>
    <xf numFmtId="165" fontId="5" fillId="0" borderId="14" xfId="8" applyNumberFormat="1" applyFont="1" applyFill="1" applyBorder="1" applyAlignment="1" applyProtection="1">
      <alignment horizontal="right" wrapText="1" readingOrder="1"/>
      <protection locked="0"/>
    </xf>
    <xf numFmtId="0" fontId="4" fillId="0" borderId="17" xfId="8" applyFont="1" applyFill="1" applyBorder="1" applyAlignment="1" applyProtection="1">
      <alignment wrapText="1" readingOrder="1"/>
      <protection locked="0"/>
    </xf>
    <xf numFmtId="166" fontId="4" fillId="0" borderId="3" xfId="8" applyNumberFormat="1" applyFont="1" applyFill="1" applyBorder="1" applyAlignment="1" applyProtection="1">
      <alignment wrapText="1" readingOrder="1"/>
      <protection locked="0"/>
    </xf>
    <xf numFmtId="166" fontId="5" fillId="0" borderId="3" xfId="8" applyNumberFormat="1" applyFont="1" applyFill="1" applyBorder="1" applyAlignment="1" applyProtection="1">
      <alignment wrapText="1" readingOrder="1"/>
      <protection locked="0"/>
    </xf>
    <xf numFmtId="164" fontId="4" fillId="0" borderId="3" xfId="8" applyNumberFormat="1" applyFont="1" applyFill="1" applyBorder="1" applyAlignment="1" applyProtection="1">
      <alignment horizontal="right" wrapText="1" indent="1" readingOrder="1"/>
      <protection locked="0"/>
    </xf>
    <xf numFmtId="164" fontId="5" fillId="0" borderId="3" xfId="8" applyNumberFormat="1" applyFont="1" applyFill="1" applyBorder="1" applyAlignment="1" applyProtection="1">
      <alignment horizontal="right" wrapText="1" indent="1" readingOrder="1"/>
      <protection locked="0"/>
    </xf>
    <xf numFmtId="166" fontId="5" fillId="0" borderId="9" xfId="8" applyNumberFormat="1" applyFont="1" applyFill="1" applyBorder="1" applyAlignment="1" applyProtection="1">
      <alignment wrapText="1" readingOrder="1"/>
      <protection locked="0"/>
    </xf>
    <xf numFmtId="166" fontId="5" fillId="0" borderId="3" xfId="8" applyNumberFormat="1" applyFont="1" applyFill="1" applyBorder="1" applyAlignment="1" applyProtection="1">
      <alignment horizontal="right" wrapText="1" readingOrder="1"/>
      <protection locked="0"/>
    </xf>
    <xf numFmtId="165" fontId="5" fillId="0" borderId="18" xfId="8" applyNumberFormat="1" applyFont="1" applyFill="1" applyBorder="1" applyAlignment="1" applyProtection="1">
      <alignment horizontal="right" wrapText="1" readingOrder="1"/>
      <protection locked="0"/>
    </xf>
    <xf numFmtId="0" fontId="4" fillId="0" borderId="13" xfId="8" applyFont="1" applyFill="1" applyBorder="1" applyAlignment="1" applyProtection="1">
      <alignment wrapText="1" readingOrder="1"/>
      <protection locked="0"/>
    </xf>
    <xf numFmtId="166" fontId="5" fillId="0" borderId="0" xfId="8" applyNumberFormat="1" applyFont="1" applyFill="1" applyBorder="1" applyAlignment="1" applyProtection="1">
      <alignment horizontal="right" wrapText="1" indent="1" readingOrder="1"/>
      <protection locked="0"/>
    </xf>
    <xf numFmtId="166" fontId="5" fillId="0" borderId="0" xfId="8" applyNumberFormat="1" applyFont="1" applyFill="1" applyBorder="1" applyAlignment="1" applyProtection="1">
      <alignment horizontal="right" wrapText="1" readingOrder="1"/>
      <protection locked="0"/>
    </xf>
    <xf numFmtId="166" fontId="4" fillId="0" borderId="0" xfId="8" applyNumberFormat="1" applyFont="1" applyFill="1" applyBorder="1" applyAlignment="1" applyProtection="1">
      <alignment vertical="top" wrapText="1" readingOrder="1"/>
      <protection locked="0"/>
    </xf>
    <xf numFmtId="166" fontId="5" fillId="0" borderId="0" xfId="8" applyNumberFormat="1" applyFont="1" applyFill="1" applyBorder="1" applyAlignment="1" applyProtection="1">
      <alignment vertical="top" wrapText="1" readingOrder="1"/>
      <protection locked="0"/>
    </xf>
    <xf numFmtId="164" fontId="4" fillId="0" borderId="0" xfId="8" applyNumberFormat="1" applyFont="1" applyFill="1" applyBorder="1" applyAlignment="1" applyProtection="1">
      <alignment horizontal="right" vertical="top" wrapText="1" indent="1" readingOrder="1"/>
      <protection locked="0"/>
    </xf>
    <xf numFmtId="164" fontId="5" fillId="0" borderId="0" xfId="8" applyNumberFormat="1" applyFont="1" applyFill="1" applyBorder="1" applyAlignment="1" applyProtection="1">
      <alignment horizontal="right" vertical="top" wrapText="1" indent="1" readingOrder="1"/>
      <protection locked="0"/>
    </xf>
    <xf numFmtId="166" fontId="5" fillId="0" borderId="10" xfId="8" applyNumberFormat="1" applyFont="1" applyFill="1" applyBorder="1" applyAlignment="1" applyProtection="1">
      <alignment vertical="top" wrapText="1" readingOrder="1"/>
      <protection locked="0"/>
    </xf>
    <xf numFmtId="166" fontId="5" fillId="0" borderId="0" xfId="8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14" xfId="8" applyNumberFormat="1" applyFont="1" applyFill="1" applyBorder="1" applyAlignment="1" applyProtection="1">
      <alignment horizontal="right" vertical="top" wrapText="1" readingOrder="1"/>
      <protection locked="0"/>
    </xf>
    <xf numFmtId="166" fontId="5" fillId="0" borderId="10" xfId="8" applyNumberFormat="1" applyFont="1" applyFill="1" applyBorder="1" applyAlignment="1" applyProtection="1">
      <alignment horizontal="right" vertical="top" wrapText="1" indent="1" readingOrder="1"/>
      <protection locked="0"/>
    </xf>
    <xf numFmtId="166" fontId="5" fillId="0" borderId="0" xfId="8" applyNumberFormat="1" applyFont="1" applyFill="1" applyBorder="1" applyAlignment="1" applyProtection="1">
      <alignment horizontal="right" vertical="top" wrapText="1" indent="1" readingOrder="1"/>
      <protection locked="0"/>
    </xf>
    <xf numFmtId="166" fontId="5" fillId="0" borderId="10" xfId="8" applyNumberFormat="1" applyFont="1" applyFill="1" applyBorder="1" applyAlignment="1" applyProtection="1">
      <alignment horizontal="right" wrapText="1" indent="1" readingOrder="1"/>
      <protection locked="0"/>
    </xf>
    <xf numFmtId="0" fontId="4" fillId="0" borderId="19" xfId="8" applyFont="1" applyFill="1" applyBorder="1" applyAlignment="1" applyProtection="1">
      <alignment wrapText="1" readingOrder="1"/>
      <protection locked="0"/>
    </xf>
    <xf numFmtId="166" fontId="4" fillId="0" borderId="20" xfId="8" applyNumberFormat="1" applyFont="1" applyFill="1" applyBorder="1" applyAlignment="1" applyProtection="1">
      <alignment wrapText="1" readingOrder="1"/>
      <protection locked="0"/>
    </xf>
    <xf numFmtId="164" fontId="4" fillId="0" borderId="20" xfId="8" applyNumberFormat="1" applyFont="1" applyFill="1" applyBorder="1" applyAlignment="1" applyProtection="1">
      <alignment horizontal="right" wrapText="1" indent="1" readingOrder="1"/>
      <protection locked="0"/>
    </xf>
    <xf numFmtId="164" fontId="5" fillId="0" borderId="20" xfId="8" applyNumberFormat="1" applyFont="1" applyFill="1" applyBorder="1" applyAlignment="1" applyProtection="1">
      <alignment horizontal="right" wrapText="1" indent="1" readingOrder="1"/>
      <protection locked="0"/>
    </xf>
    <xf numFmtId="166" fontId="5" fillId="0" borderId="21" xfId="8" applyNumberFormat="1" applyFont="1" applyFill="1" applyBorder="1" applyAlignment="1" applyProtection="1">
      <alignment horizontal="right" wrapText="1" indent="1" readingOrder="1"/>
      <protection locked="0"/>
    </xf>
    <xf numFmtId="166" fontId="5" fillId="0" borderId="20" xfId="8" applyNumberFormat="1" applyFont="1" applyFill="1" applyBorder="1" applyAlignment="1" applyProtection="1">
      <alignment horizontal="right" wrapText="1" indent="1" readingOrder="1"/>
      <protection locked="0"/>
    </xf>
    <xf numFmtId="165" fontId="5" fillId="0" borderId="22" xfId="8" applyNumberFormat="1" applyFont="1" applyFill="1" applyBorder="1" applyAlignment="1" applyProtection="1">
      <alignment horizontal="right" wrapText="1" readingOrder="1"/>
      <protection locked="0"/>
    </xf>
    <xf numFmtId="0" fontId="4" fillId="0" borderId="15" xfId="8" applyFont="1" applyFill="1" applyBorder="1" applyAlignment="1" applyProtection="1">
      <alignment vertical="center" wrapText="1" readingOrder="1"/>
      <protection locked="0"/>
    </xf>
    <xf numFmtId="166" fontId="4" fillId="0" borderId="1" xfId="8" applyNumberFormat="1" applyFont="1" applyFill="1" applyBorder="1" applyAlignment="1" applyProtection="1">
      <alignment vertical="center" wrapText="1" readingOrder="1"/>
      <protection locked="0"/>
    </xf>
    <xf numFmtId="166" fontId="5" fillId="0" borderId="1" xfId="8" applyNumberFormat="1" applyFont="1" applyFill="1" applyBorder="1" applyAlignment="1" applyProtection="1">
      <alignment vertical="center" wrapText="1" readingOrder="1"/>
      <protection locked="0"/>
    </xf>
    <xf numFmtId="164" fontId="4" fillId="0" borderId="1" xfId="8" applyNumberFormat="1" applyFont="1" applyFill="1" applyBorder="1" applyAlignment="1" applyProtection="1">
      <alignment horizontal="right" vertical="center" wrapText="1" indent="1" readingOrder="1"/>
      <protection locked="0"/>
    </xf>
    <xf numFmtId="164" fontId="5" fillId="0" borderId="1" xfId="8" applyNumberFormat="1" applyFont="1" applyFill="1" applyBorder="1" applyAlignment="1" applyProtection="1">
      <alignment horizontal="right" vertical="center" wrapText="1" indent="1" readingOrder="1"/>
      <protection locked="0"/>
    </xf>
    <xf numFmtId="166" fontId="5" fillId="0" borderId="7" xfId="8" applyNumberFormat="1" applyFont="1" applyFill="1" applyBorder="1" applyAlignment="1" applyProtection="1">
      <alignment vertical="center" wrapText="1" readingOrder="1"/>
      <protection locked="0"/>
    </xf>
    <xf numFmtId="166" fontId="4" fillId="0" borderId="1" xfId="8" applyNumberFormat="1" applyFont="1" applyFill="1" applyBorder="1" applyAlignment="1" applyProtection="1">
      <alignment horizontal="right" vertical="center" wrapText="1" readingOrder="1"/>
      <protection locked="0"/>
    </xf>
    <xf numFmtId="165" fontId="4" fillId="0" borderId="23" xfId="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0" xfId="8" applyFont="1" applyFill="1"/>
    <xf numFmtId="0" fontId="7" fillId="0" borderId="0" xfId="8" applyFont="1" applyFill="1" applyAlignment="1" applyProtection="1">
      <alignment horizontal="center" vertical="top" wrapText="1" readingOrder="1"/>
      <protection locked="0"/>
    </xf>
    <xf numFmtId="0" fontId="5" fillId="0" borderId="1" xfId="8" applyFont="1" applyFill="1" applyBorder="1" applyAlignment="1" applyProtection="1">
      <alignment horizontal="center" wrapText="1" readingOrder="1"/>
      <protection locked="0"/>
    </xf>
    <xf numFmtId="0" fontId="4" fillId="0" borderId="2" xfId="8" applyFont="1" applyFill="1" applyBorder="1" applyAlignment="1" applyProtection="1">
      <alignment horizontal="right" wrapText="1" readingOrder="1"/>
      <protection locked="0"/>
    </xf>
    <xf numFmtId="0" fontId="4" fillId="0" borderId="0" xfId="8" applyFont="1" applyFill="1" applyBorder="1" applyAlignment="1" applyProtection="1">
      <alignment horizontal="right" wrapText="1" readingOrder="1"/>
      <protection locked="0"/>
    </xf>
    <xf numFmtId="0" fontId="4" fillId="0" borderId="1" xfId="8" applyFont="1" applyFill="1" applyBorder="1" applyAlignment="1" applyProtection="1">
      <alignment horizontal="right" wrapText="1" readingOrder="1"/>
      <protection locked="0"/>
    </xf>
    <xf numFmtId="0" fontId="5" fillId="0" borderId="2" xfId="8" applyFont="1" applyFill="1" applyBorder="1" applyAlignment="1" applyProtection="1">
      <alignment horizontal="right" wrapText="1" readingOrder="1"/>
      <protection locked="0"/>
    </xf>
    <xf numFmtId="0" fontId="5" fillId="0" borderId="0" xfId="8" applyFont="1" applyFill="1" applyBorder="1" applyAlignment="1" applyProtection="1">
      <alignment horizontal="right" wrapText="1" readingOrder="1"/>
      <protection locked="0"/>
    </xf>
    <xf numFmtId="0" fontId="5" fillId="0" borderId="1" xfId="8" applyFont="1" applyFill="1" applyBorder="1" applyAlignment="1" applyProtection="1">
      <alignment horizontal="right" wrapText="1" readingOrder="1"/>
      <protection locked="0"/>
    </xf>
    <xf numFmtId="0" fontId="5" fillId="0" borderId="6" xfId="8" applyFont="1" applyFill="1" applyBorder="1" applyAlignment="1" applyProtection="1">
      <alignment horizontal="right" wrapText="1" readingOrder="1"/>
      <protection locked="0"/>
    </xf>
    <xf numFmtId="0" fontId="5" fillId="0" borderId="10" xfId="8" applyFont="1" applyFill="1" applyBorder="1" applyAlignment="1" applyProtection="1">
      <alignment horizontal="right" wrapText="1" readingOrder="1"/>
      <protection locked="0"/>
    </xf>
    <xf numFmtId="0" fontId="5" fillId="0" borderId="7" xfId="8" applyFont="1" applyFill="1" applyBorder="1" applyAlignment="1" applyProtection="1">
      <alignment horizontal="right" wrapText="1" readingOrder="1"/>
      <protection locked="0"/>
    </xf>
    <xf numFmtId="0" fontId="4" fillId="0" borderId="5" xfId="8" applyFont="1" applyFill="1" applyBorder="1" applyAlignment="1">
      <alignment horizontal="center" vertical="center" wrapText="1"/>
    </xf>
    <xf numFmtId="0" fontId="4" fillId="0" borderId="12" xfId="8" applyFont="1" applyFill="1" applyBorder="1" applyAlignment="1">
      <alignment horizontal="center" vertical="center" wrapText="1"/>
    </xf>
    <xf numFmtId="0" fontId="4" fillId="0" borderId="8" xfId="8" applyFont="1" applyFill="1" applyBorder="1" applyAlignment="1">
      <alignment horizontal="center" vertical="center" wrapText="1"/>
    </xf>
    <xf numFmtId="0" fontId="4" fillId="0" borderId="24" xfId="8" applyFont="1" applyFill="1" applyBorder="1" applyAlignment="1">
      <alignment horizontal="center" vertical="center" wrapText="1"/>
    </xf>
    <xf numFmtId="0" fontId="3" fillId="0" borderId="0" xfId="8" applyFont="1" applyFill="1" applyAlignment="1" applyProtection="1">
      <alignment vertical="top" wrapText="1" readingOrder="1"/>
      <protection locked="0"/>
    </xf>
    <xf numFmtId="0" fontId="3" fillId="0" borderId="0" xfId="8" applyFont="1" applyFill="1"/>
  </cellXfs>
  <cellStyles count="9">
    <cellStyle name="Normal" xfId="0" builtinId="0"/>
    <cellStyle name="Normal 11 2" xfId="6"/>
    <cellStyle name="Normal 2" xfId="1"/>
    <cellStyle name="Normal 3" xfId="5"/>
    <cellStyle name="Normal 3 2" xfId="8"/>
    <cellStyle name="Normal 4" xfId="4"/>
    <cellStyle name="Normal 5" xfId="3"/>
    <cellStyle name="Percent 2" xfId="2"/>
    <cellStyle name="Percent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ellweb.bfa.nsf.gov/" TargetMode="External"/><Relationship Id="rId1" Type="http://schemas.openxmlformats.org/officeDocument/2006/relationships/hyperlink" Target="http://dellweb.bfa.nsf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tabSelected="1" workbookViewId="0">
      <selection sqref="A1:I1"/>
    </sheetView>
  </sheetViews>
  <sheetFormatPr defaultColWidth="8.88671875" defaultRowHeight="13.8" x14ac:dyDescent="0.25"/>
  <cols>
    <col min="1" max="1" width="32.88671875" style="1" customWidth="1"/>
    <col min="2" max="2" width="9.88671875" style="1" bestFit="1" customWidth="1"/>
    <col min="3" max="3" width="10.88671875" style="1" customWidth="1"/>
    <col min="4" max="4" width="8.88671875" style="1" customWidth="1"/>
    <col min="5" max="5" width="8" style="1" customWidth="1"/>
    <col min="6" max="7" width="10.88671875" style="1" customWidth="1"/>
    <col min="8" max="9" width="9.44140625" style="1" customWidth="1"/>
    <col min="10" max="16384" width="8.88671875" style="1"/>
  </cols>
  <sheetData>
    <row r="1" spans="1:9" ht="15" customHeight="1" x14ac:dyDescent="0.2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5" customHeight="1" x14ac:dyDescent="0.25">
      <c r="A2" s="57" t="s">
        <v>23</v>
      </c>
      <c r="B2" s="57"/>
      <c r="C2" s="57"/>
      <c r="D2" s="57"/>
      <c r="E2" s="57"/>
      <c r="F2" s="57"/>
      <c r="G2" s="57"/>
      <c r="H2" s="57"/>
      <c r="I2" s="57"/>
    </row>
    <row r="3" spans="1:9" ht="15" customHeight="1" x14ac:dyDescent="0.25">
      <c r="A3" s="57" t="s">
        <v>6</v>
      </c>
      <c r="B3" s="57"/>
      <c r="C3" s="57"/>
      <c r="D3" s="57"/>
      <c r="E3" s="57"/>
      <c r="F3" s="57"/>
      <c r="G3" s="57"/>
      <c r="H3" s="57"/>
      <c r="I3" s="57"/>
    </row>
    <row r="4" spans="1:9" ht="14.4" thickBot="1" x14ac:dyDescent="0.3">
      <c r="A4" s="58" t="s">
        <v>0</v>
      </c>
      <c r="B4" s="58"/>
      <c r="C4" s="58"/>
      <c r="D4" s="58"/>
      <c r="E4" s="58"/>
      <c r="F4" s="58"/>
      <c r="G4" s="58"/>
      <c r="H4" s="58"/>
      <c r="I4" s="58"/>
    </row>
    <row r="5" spans="1:9" ht="27.6" customHeight="1" x14ac:dyDescent="0.25">
      <c r="A5" s="2"/>
      <c r="B5" s="59" t="s">
        <v>4</v>
      </c>
      <c r="C5" s="62" t="s">
        <v>24</v>
      </c>
      <c r="D5" s="59" t="s">
        <v>1</v>
      </c>
      <c r="E5" s="62" t="s">
        <v>25</v>
      </c>
      <c r="F5" s="59" t="s">
        <v>26</v>
      </c>
      <c r="G5" s="65" t="s">
        <v>27</v>
      </c>
      <c r="H5" s="68" t="s">
        <v>28</v>
      </c>
      <c r="I5" s="69"/>
    </row>
    <row r="6" spans="1:9" ht="26.4" customHeight="1" x14ac:dyDescent="0.25">
      <c r="A6" s="3"/>
      <c r="B6" s="60"/>
      <c r="C6" s="63"/>
      <c r="D6" s="60"/>
      <c r="E6" s="63"/>
      <c r="F6" s="60"/>
      <c r="G6" s="66"/>
      <c r="H6" s="70"/>
      <c r="I6" s="71"/>
    </row>
    <row r="7" spans="1:9" ht="14.4" thickBot="1" x14ac:dyDescent="0.3">
      <c r="A7" s="4"/>
      <c r="B7" s="61"/>
      <c r="C7" s="64"/>
      <c r="D7" s="61"/>
      <c r="E7" s="64"/>
      <c r="F7" s="61"/>
      <c r="G7" s="67"/>
      <c r="H7" s="5" t="s">
        <v>2</v>
      </c>
      <c r="I7" s="6" t="s">
        <v>3</v>
      </c>
    </row>
    <row r="8" spans="1:9" x14ac:dyDescent="0.25">
      <c r="A8" s="7" t="s">
        <v>7</v>
      </c>
      <c r="B8" s="8">
        <v>723.77997599999992</v>
      </c>
      <c r="C8" s="9">
        <v>131.52181099999999</v>
      </c>
      <c r="D8" s="10">
        <v>0</v>
      </c>
      <c r="E8" s="10">
        <v>0</v>
      </c>
      <c r="F8" s="8">
        <v>672.11</v>
      </c>
      <c r="G8" s="11">
        <v>140.54</v>
      </c>
      <c r="H8" s="12">
        <f>G8-C8</f>
        <v>9.0181890000000067</v>
      </c>
      <c r="I8" s="13">
        <f>IF(C8=0,"N/A",H8/C8)</f>
        <v>6.8568011126306699E-2</v>
      </c>
    </row>
    <row r="9" spans="1:9" x14ac:dyDescent="0.25">
      <c r="A9" s="7" t="s">
        <v>8</v>
      </c>
      <c r="B9" s="14">
        <v>935.20266099999992</v>
      </c>
      <c r="C9" s="15">
        <v>169.20199700000001</v>
      </c>
      <c r="D9" s="10">
        <v>0</v>
      </c>
      <c r="E9" s="16">
        <v>0</v>
      </c>
      <c r="F9" s="14">
        <v>838.92</v>
      </c>
      <c r="G9" s="17">
        <v>158.1</v>
      </c>
      <c r="H9" s="18">
        <f t="shared" ref="H9:H24" si="0">G9-C9</f>
        <v>-11.101997000000011</v>
      </c>
      <c r="I9" s="19">
        <f t="shared" ref="I9:I24" si="1">IF(C9=0,"N/A",H9/C9)</f>
        <v>-6.5613865065670657E-2</v>
      </c>
    </row>
    <row r="10" spans="1:9" x14ac:dyDescent="0.25">
      <c r="A10" s="7" t="s">
        <v>9</v>
      </c>
      <c r="B10" s="14">
        <v>915.67612599999984</v>
      </c>
      <c r="C10" s="15">
        <v>29.7</v>
      </c>
      <c r="D10" s="10">
        <v>0</v>
      </c>
      <c r="E10" s="16">
        <v>0</v>
      </c>
      <c r="F10" s="14">
        <v>833.49000000000012</v>
      </c>
      <c r="G10" s="17">
        <v>26.58</v>
      </c>
      <c r="H10" s="18">
        <f t="shared" si="0"/>
        <v>-3.120000000000001</v>
      </c>
      <c r="I10" s="19">
        <f t="shared" si="1"/>
        <v>-0.10505050505050509</v>
      </c>
    </row>
    <row r="11" spans="1:9" x14ac:dyDescent="0.25">
      <c r="A11" s="7" t="s">
        <v>10</v>
      </c>
      <c r="B11" s="14">
        <v>876.5095</v>
      </c>
      <c r="C11" s="15">
        <v>388.72672</v>
      </c>
      <c r="D11" s="10">
        <v>0</v>
      </c>
      <c r="E11" s="16">
        <v>0</v>
      </c>
      <c r="F11" s="14">
        <v>783.31</v>
      </c>
      <c r="G11" s="17">
        <v>329.21999999999991</v>
      </c>
      <c r="H11" s="18">
        <f t="shared" si="0"/>
        <v>-59.506720000000087</v>
      </c>
      <c r="I11" s="19">
        <f t="shared" si="1"/>
        <v>-0.15308111569999636</v>
      </c>
    </row>
    <row r="12" spans="1:9" x14ac:dyDescent="0.25">
      <c r="A12" s="7" t="s">
        <v>11</v>
      </c>
      <c r="B12" s="14">
        <v>1348.784394</v>
      </c>
      <c r="C12" s="15">
        <v>357.39876299999997</v>
      </c>
      <c r="D12" s="10">
        <v>0</v>
      </c>
      <c r="E12" s="16">
        <v>0</v>
      </c>
      <c r="F12" s="14">
        <v>1219.43</v>
      </c>
      <c r="G12" s="17">
        <v>324.55</v>
      </c>
      <c r="H12" s="18">
        <f t="shared" si="0"/>
        <v>-32.848762999999963</v>
      </c>
      <c r="I12" s="19">
        <f t="shared" si="1"/>
        <v>-9.1910679052909769E-2</v>
      </c>
    </row>
    <row r="13" spans="1:9" x14ac:dyDescent="0.25">
      <c r="A13" s="7" t="s">
        <v>12</v>
      </c>
      <c r="B13" s="14">
        <v>272.19701400000002</v>
      </c>
      <c r="C13" s="15">
        <v>62.606475000000003</v>
      </c>
      <c r="D13" s="10">
        <v>0</v>
      </c>
      <c r="E13" s="16">
        <v>0</v>
      </c>
      <c r="F13" s="14">
        <v>244.02</v>
      </c>
      <c r="G13" s="17">
        <v>56.53</v>
      </c>
      <c r="H13" s="18">
        <f t="shared" si="0"/>
        <v>-6.0764750000000021</v>
      </c>
      <c r="I13" s="19">
        <f t="shared" si="1"/>
        <v>-9.7058251562637921E-2</v>
      </c>
    </row>
    <row r="14" spans="1:9" x14ac:dyDescent="0.25">
      <c r="A14" s="7" t="s">
        <v>13</v>
      </c>
      <c r="B14" s="14">
        <v>49.070670000000007</v>
      </c>
      <c r="C14" s="15">
        <v>0.1</v>
      </c>
      <c r="D14" s="10">
        <v>0</v>
      </c>
      <c r="E14" s="16">
        <v>0</v>
      </c>
      <c r="F14" s="14">
        <v>44.019999999999996</v>
      </c>
      <c r="G14" s="17">
        <v>0.1</v>
      </c>
      <c r="H14" s="18">
        <f t="shared" si="0"/>
        <v>0</v>
      </c>
      <c r="I14" s="19">
        <f t="shared" si="1"/>
        <v>0</v>
      </c>
    </row>
    <row r="15" spans="1:9" x14ac:dyDescent="0.25">
      <c r="A15" s="7" t="s">
        <v>14</v>
      </c>
      <c r="B15" s="14">
        <v>448.869553</v>
      </c>
      <c r="C15" s="15">
        <v>323.09402999999998</v>
      </c>
      <c r="D15" s="10">
        <v>0</v>
      </c>
      <c r="E15" s="16">
        <v>0</v>
      </c>
      <c r="F15" s="14">
        <v>409.17999999999995</v>
      </c>
      <c r="G15" s="17">
        <v>297.25</v>
      </c>
      <c r="H15" s="18">
        <f t="shared" si="0"/>
        <v>-25.844029999999975</v>
      </c>
      <c r="I15" s="19">
        <f t="shared" si="1"/>
        <v>-7.9989190762825221E-2</v>
      </c>
    </row>
    <row r="16" spans="1:9" x14ac:dyDescent="0.25">
      <c r="A16" s="7" t="s">
        <v>15</v>
      </c>
      <c r="B16" s="14">
        <v>426.56661300000002</v>
      </c>
      <c r="C16" s="15">
        <v>81.417370999999989</v>
      </c>
      <c r="D16" s="10">
        <v>0</v>
      </c>
      <c r="E16" s="16">
        <v>0</v>
      </c>
      <c r="F16" s="14">
        <v>315.74</v>
      </c>
      <c r="G16" s="17">
        <v>77.84</v>
      </c>
      <c r="H16" s="18">
        <f t="shared" si="0"/>
        <v>-3.5773709999999852</v>
      </c>
      <c r="I16" s="19">
        <f t="shared" si="1"/>
        <v>-4.3938670041310787E-2</v>
      </c>
    </row>
    <row r="17" spans="1:9" x14ac:dyDescent="0.25">
      <c r="A17" s="7" t="s">
        <v>16</v>
      </c>
      <c r="B17" s="14">
        <v>1.43</v>
      </c>
      <c r="C17" s="10">
        <v>0</v>
      </c>
      <c r="D17" s="10">
        <v>0</v>
      </c>
      <c r="E17" s="16">
        <v>0</v>
      </c>
      <c r="F17" s="14">
        <v>1.43</v>
      </c>
      <c r="G17" s="17">
        <v>0</v>
      </c>
      <c r="H17" s="18">
        <f t="shared" si="0"/>
        <v>0</v>
      </c>
      <c r="I17" s="19" t="str">
        <f t="shared" si="1"/>
        <v>N/A</v>
      </c>
    </row>
    <row r="18" spans="1:9" x14ac:dyDescent="0.25">
      <c r="A18" s="20" t="s">
        <v>17</v>
      </c>
      <c r="B18" s="21">
        <f>SUM(B8:B17)</f>
        <v>5998.0865070000009</v>
      </c>
      <c r="C18" s="22">
        <f t="shared" ref="C18:G18" si="2">SUM(C8:C17)</f>
        <v>1543.7671669999997</v>
      </c>
      <c r="D18" s="23">
        <f t="shared" si="2"/>
        <v>0</v>
      </c>
      <c r="E18" s="24">
        <f t="shared" si="2"/>
        <v>0</v>
      </c>
      <c r="F18" s="21">
        <f t="shared" si="2"/>
        <v>5361.6500000000015</v>
      </c>
      <c r="G18" s="25">
        <f t="shared" si="2"/>
        <v>1410.7099999999996</v>
      </c>
      <c r="H18" s="26">
        <f t="shared" si="0"/>
        <v>-133.05716700000016</v>
      </c>
      <c r="I18" s="27">
        <f t="shared" si="1"/>
        <v>-8.6189918949092531E-2</v>
      </c>
    </row>
    <row r="19" spans="1:9" x14ac:dyDescent="0.25">
      <c r="A19" s="28" t="s">
        <v>18</v>
      </c>
      <c r="B19" s="8">
        <v>884.1031939999998</v>
      </c>
      <c r="C19" s="29">
        <v>0</v>
      </c>
      <c r="D19" s="10">
        <v>0</v>
      </c>
      <c r="E19" s="16">
        <v>0</v>
      </c>
      <c r="F19" s="8">
        <v>760.55</v>
      </c>
      <c r="G19" s="11">
        <v>0</v>
      </c>
      <c r="H19" s="30">
        <f t="shared" si="0"/>
        <v>0</v>
      </c>
      <c r="I19" s="19" t="str">
        <f t="shared" si="1"/>
        <v>N/A</v>
      </c>
    </row>
    <row r="20" spans="1:9" ht="26.4" x14ac:dyDescent="0.25">
      <c r="A20" s="28" t="s">
        <v>19</v>
      </c>
      <c r="B20" s="31">
        <v>241.49857900000001</v>
      </c>
      <c r="C20" s="32">
        <v>241.48109700000001</v>
      </c>
      <c r="D20" s="33">
        <v>0</v>
      </c>
      <c r="E20" s="34">
        <v>0</v>
      </c>
      <c r="F20" s="31">
        <v>182.8</v>
      </c>
      <c r="G20" s="35">
        <v>182.8</v>
      </c>
      <c r="H20" s="36">
        <f t="shared" si="0"/>
        <v>-58.681096999999994</v>
      </c>
      <c r="I20" s="37">
        <f t="shared" si="1"/>
        <v>-0.24300492969849311</v>
      </c>
    </row>
    <row r="21" spans="1:9" ht="26.4" x14ac:dyDescent="0.25">
      <c r="A21" s="28" t="s">
        <v>20</v>
      </c>
      <c r="B21" s="31">
        <v>351.11015099999997</v>
      </c>
      <c r="C21" s="33">
        <v>0</v>
      </c>
      <c r="D21" s="33">
        <v>0</v>
      </c>
      <c r="E21" s="34">
        <v>0</v>
      </c>
      <c r="F21" s="31">
        <v>328.51</v>
      </c>
      <c r="G21" s="38">
        <v>0</v>
      </c>
      <c r="H21" s="39">
        <f t="shared" si="0"/>
        <v>0</v>
      </c>
      <c r="I21" s="37" t="str">
        <f t="shared" si="1"/>
        <v>N/A</v>
      </c>
    </row>
    <row r="22" spans="1:9" x14ac:dyDescent="0.25">
      <c r="A22" s="28" t="s">
        <v>21</v>
      </c>
      <c r="B22" s="8">
        <v>4.3058620000000003</v>
      </c>
      <c r="C22" s="33">
        <v>0</v>
      </c>
      <c r="D22" s="10">
        <v>0</v>
      </c>
      <c r="E22" s="16">
        <v>0</v>
      </c>
      <c r="F22" s="8">
        <v>4.37</v>
      </c>
      <c r="G22" s="40">
        <v>0</v>
      </c>
      <c r="H22" s="29">
        <f t="shared" si="0"/>
        <v>0</v>
      </c>
      <c r="I22" s="19" t="str">
        <f t="shared" si="1"/>
        <v>N/A</v>
      </c>
    </row>
    <row r="23" spans="1:9" ht="15.6" customHeight="1" thickBot="1" x14ac:dyDescent="0.3">
      <c r="A23" s="41" t="s">
        <v>22</v>
      </c>
      <c r="B23" s="42">
        <v>14.758883000000001</v>
      </c>
      <c r="C23" s="43">
        <v>0</v>
      </c>
      <c r="D23" s="43">
        <v>0</v>
      </c>
      <c r="E23" s="44">
        <v>0</v>
      </c>
      <c r="F23" s="42">
        <v>15.007999999999999</v>
      </c>
      <c r="G23" s="45">
        <v>0</v>
      </c>
      <c r="H23" s="46">
        <f t="shared" si="0"/>
        <v>0</v>
      </c>
      <c r="I23" s="47" t="str">
        <f t="shared" si="1"/>
        <v>N/A</v>
      </c>
    </row>
    <row r="24" spans="1:9" ht="28.05" customHeight="1" thickTop="1" thickBot="1" x14ac:dyDescent="0.3">
      <c r="A24" s="48" t="s">
        <v>29</v>
      </c>
      <c r="B24" s="49">
        <f>SUM(B18:B23)</f>
        <v>7493.8631760000017</v>
      </c>
      <c r="C24" s="50">
        <f t="shared" ref="C24:G24" si="3">SUM(C18:C23)</f>
        <v>1785.2482639999998</v>
      </c>
      <c r="D24" s="51">
        <f t="shared" si="3"/>
        <v>0</v>
      </c>
      <c r="E24" s="52">
        <f t="shared" si="3"/>
        <v>0</v>
      </c>
      <c r="F24" s="49">
        <f t="shared" si="3"/>
        <v>6652.8880000000017</v>
      </c>
      <c r="G24" s="53">
        <f t="shared" si="3"/>
        <v>1593.5099999999995</v>
      </c>
      <c r="H24" s="54">
        <f t="shared" si="0"/>
        <v>-191.7382640000003</v>
      </c>
      <c r="I24" s="55">
        <f t="shared" si="1"/>
        <v>-0.10740145663012408</v>
      </c>
    </row>
    <row r="25" spans="1:9" x14ac:dyDescent="0.25">
      <c r="A25" s="72"/>
      <c r="B25" s="73"/>
      <c r="C25" s="73"/>
      <c r="D25" s="73"/>
      <c r="E25" s="73"/>
      <c r="F25" s="73"/>
      <c r="G25" s="73"/>
      <c r="H25" s="56"/>
      <c r="I25" s="56"/>
    </row>
  </sheetData>
  <mergeCells count="12">
    <mergeCell ref="A25:G25"/>
    <mergeCell ref="A1:I1"/>
    <mergeCell ref="A2:I2"/>
    <mergeCell ref="A3:I3"/>
    <mergeCell ref="A4:I4"/>
    <mergeCell ref="B5:B7"/>
    <mergeCell ref="C5:C7"/>
    <mergeCell ref="D5:D7"/>
    <mergeCell ref="E5:E7"/>
    <mergeCell ref="F5:F7"/>
    <mergeCell ref="G5:G7"/>
    <mergeCell ref="H5:I6"/>
  </mergeCells>
  <hyperlinks>
    <hyperlink ref="A3" r:id="rId1" display="http://dellweb.bfa.nsf.gov/"/>
    <hyperlink ref="A3:I3" r:id="rId2" display="Click here for complete history"/>
  </hyperlinks>
  <printOptions horizontalCentered="1"/>
  <pageMargins left="0.7" right="0.7" top="0.75" bottom="0.75" header="0.3" footer="0.3"/>
  <pageSetup orientation="landscape" r:id="rId3"/>
  <ignoredErrors>
    <ignoredError sqref="H8:I24 B18:G18 B24:G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 by Account and Activity</vt:lpstr>
      <vt:lpstr>'RI by Account and Activity'!Print_Area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2017-05-19T11:56:58Z</cp:lastPrinted>
  <dcterms:created xsi:type="dcterms:W3CDTF">2017-05-18T16:25:51Z</dcterms:created>
  <dcterms:modified xsi:type="dcterms:W3CDTF">2017-05-19T11:57:01Z</dcterms:modified>
</cp:coreProperties>
</file>