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Summary RRA &amp; EHR Fnded Org Ex" sheetId="1" r:id="rId1"/>
  </sheets>
  <definedNames>
    <definedName name="_xlnm.Print_Area" localSheetId="0">'Summary RRA &amp; EHR Fnded Org Ex'!$A$1:$F$17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E14" i="1"/>
  <c r="F14" i="1" s="1"/>
  <c r="F13" i="1"/>
  <c r="E13" i="1"/>
  <c r="D12" i="1"/>
  <c r="E12" i="1" s="1"/>
  <c r="C12" i="1"/>
  <c r="B12" i="1"/>
  <c r="F12" i="1" s="1"/>
  <c r="E11" i="1"/>
  <c r="F11" i="1" s="1"/>
  <c r="E10" i="1"/>
  <c r="F10" i="1" s="1"/>
  <c r="E9" i="1"/>
  <c r="D9" i="1"/>
  <c r="C9" i="1"/>
  <c r="B9" i="1"/>
  <c r="F9" i="1" s="1"/>
  <c r="F8" i="1"/>
  <c r="E8" i="1"/>
  <c r="E7" i="1"/>
  <c r="F7" i="1" s="1"/>
  <c r="F6" i="1"/>
  <c r="E6" i="1"/>
  <c r="D5" i="1"/>
  <c r="D15" i="1" s="1"/>
  <c r="E15" i="1" s="1"/>
  <c r="C5" i="1"/>
  <c r="B5" i="1"/>
  <c r="B15" i="1" s="1"/>
  <c r="F15" i="1" l="1"/>
  <c r="E5" i="1"/>
  <c r="F5" i="1"/>
</calcChain>
</file>

<file path=xl/sharedStrings.xml><?xml version="1.0" encoding="utf-8"?>
<sst xmlns="http://schemas.openxmlformats.org/spreadsheetml/2006/main" count="21" uniqueCount="21">
  <si>
    <t>Summary of R&amp;RA- and EHR-Funded Organizational Excellence</t>
  </si>
  <si>
    <t>(Dollars in Millions)</t>
  </si>
  <si>
    <t>FY 2017 Actual</t>
  </si>
  <si>
    <t>FY 2018 Request</t>
  </si>
  <si>
    <t>FY 2019 Request</t>
  </si>
  <si>
    <t>Change over 
FY 2017 Actual</t>
  </si>
  <si>
    <t>Amount</t>
  </si>
  <si>
    <t>Percent</t>
  </si>
  <si>
    <t>IPA Costs</t>
  </si>
  <si>
    <t>IPA Compensation</t>
  </si>
  <si>
    <t>IPA Lost Consulting &amp; Per Diem</t>
  </si>
  <si>
    <t>IPA Travel</t>
  </si>
  <si>
    <t>Program Related Administration</t>
  </si>
  <si>
    <t xml:space="preserve">  Program Related Technology</t>
  </si>
  <si>
    <r>
      <t xml:space="preserve">  Other Program Related Administration</t>
    </r>
    <r>
      <rPr>
        <vertAlign val="superscript"/>
        <sz val="10"/>
        <color indexed="8"/>
        <rFont val="Arial"/>
        <family val="2"/>
      </rPr>
      <t>1,2</t>
    </r>
  </si>
  <si>
    <t>Other Organizational Excellence Activities</t>
  </si>
  <si>
    <r>
      <t>Evaluation and Assessment Capability (EAC)</t>
    </r>
    <r>
      <rPr>
        <vertAlign val="superscript"/>
        <sz val="10"/>
        <color indexed="8"/>
        <rFont val="Arial"/>
        <family val="2"/>
      </rPr>
      <t>2</t>
    </r>
  </si>
  <si>
    <r>
      <t>Planning and Policy Support</t>
    </r>
    <r>
      <rPr>
        <vertAlign val="superscript"/>
        <sz val="10"/>
        <color indexed="8"/>
        <rFont val="Arial"/>
        <family val="2"/>
      </rPr>
      <t>1</t>
    </r>
  </si>
  <si>
    <t>Total, R&amp;RA and EHR Funded
   Organizational Excellence</t>
  </si>
  <si>
    <r>
      <rPr>
        <vertAlign val="superscript"/>
        <sz val="9"/>
        <color indexed="8"/>
        <rFont val="Arial"/>
        <family val="2"/>
      </rPr>
      <t xml:space="preserve">1 </t>
    </r>
    <r>
      <rPr>
        <sz val="9"/>
        <color indexed="8"/>
        <rFont val="Arial"/>
        <family val="2"/>
      </rPr>
      <t>For the FY 2019 Request, $920,000 for Proposal Management Efficiencies (PME) is moved from Other Program Related Administration to Planning and Policy Support, a line item in the IA budget within the R&amp;RA account.</t>
    </r>
  </si>
  <si>
    <r>
      <t xml:space="preserve">2 </t>
    </r>
    <r>
      <rPr>
        <sz val="9"/>
        <color indexed="8"/>
        <rFont val="Arial"/>
        <family val="2"/>
      </rPr>
      <t xml:space="preserve">In the FY 2018 Request, EAC was moved from Other Program Related Administration to a line item in the IA budget within the R&amp;RA account.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</si>
</sst>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4" fontId="5" fillId="0" borderId="4" xfId="0" applyNumberFormat="1" applyFont="1" applyBorder="1" applyAlignment="1">
      <alignment vertical="top"/>
    </xf>
    <xf numFmtId="164" fontId="2" fillId="0" borderId="4" xfId="0" applyNumberFormat="1" applyFont="1" applyFill="1" applyBorder="1" applyAlignment="1">
      <alignment vertical="top"/>
    </xf>
    <xf numFmtId="165" fontId="2" fillId="0" borderId="4" xfId="1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6" fillId="0" borderId="0" xfId="0" applyNumberFormat="1" applyFont="1" applyBorder="1" applyAlignment="1">
      <alignment horizontal="left" vertical="top" indent="1"/>
    </xf>
    <xf numFmtId="4" fontId="3" fillId="0" borderId="0" xfId="0" applyNumberFormat="1" applyFont="1" applyFill="1" applyBorder="1" applyAlignment="1">
      <alignment vertical="top"/>
    </xf>
    <xf numFmtId="166" fontId="4" fillId="0" borderId="0" xfId="0" applyNumberFormat="1" applyFont="1" applyFill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165" fontId="4" fillId="0" borderId="0" xfId="1" applyNumberFormat="1" applyFont="1" applyFill="1" applyBorder="1" applyAlignment="1">
      <alignment horizontal="right" vertical="top"/>
    </xf>
    <xf numFmtId="4" fontId="5" fillId="0" borderId="0" xfId="0" applyNumberFormat="1" applyFont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165" fontId="2" fillId="0" borderId="0" xfId="1" applyNumberFormat="1" applyFont="1" applyFill="1" applyBorder="1" applyAlignment="1">
      <alignment horizontal="right" vertical="top"/>
    </xf>
    <xf numFmtId="4" fontId="6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164" fontId="8" fillId="0" borderId="0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horizontal="left" vertical="top" wrapText="1" indent="1"/>
    </xf>
    <xf numFmtId="166" fontId="3" fillId="0" borderId="0" xfId="0" applyNumberFormat="1" applyFont="1" applyBorder="1" applyAlignment="1">
      <alignment vertical="top"/>
    </xf>
    <xf numFmtId="49" fontId="6" fillId="0" borderId="3" xfId="0" applyNumberFormat="1" applyFont="1" applyBorder="1" applyAlignment="1">
      <alignment horizontal="left" vertical="top" wrapText="1" indent="1"/>
    </xf>
    <xf numFmtId="166" fontId="4" fillId="0" borderId="3" xfId="0" applyNumberFormat="1" applyFont="1" applyFill="1" applyBorder="1" applyAlignment="1">
      <alignment vertical="top"/>
    </xf>
    <xf numFmtId="166" fontId="3" fillId="0" borderId="3" xfId="0" applyNumberFormat="1" applyFont="1" applyBorder="1" applyAlignment="1">
      <alignment vertical="top"/>
    </xf>
    <xf numFmtId="165" fontId="4" fillId="0" borderId="3" xfId="1" applyNumberFormat="1" applyFont="1" applyFill="1" applyBorder="1" applyAlignment="1">
      <alignment horizontal="right" vertical="top"/>
    </xf>
    <xf numFmtId="4" fontId="5" fillId="0" borderId="1" xfId="0" applyNumberFormat="1" applyFont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/>
    </xf>
    <xf numFmtId="165" fontId="2" fillId="0" borderId="1" xfId="1" applyNumberFormat="1" applyFont="1" applyFill="1" applyBorder="1" applyAlignment="1">
      <alignment horizontal="right"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center"/>
    </xf>
    <xf numFmtId="3" fontId="9" fillId="0" borderId="2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showGridLines="0" tabSelected="1" workbookViewId="0">
      <selection activeCell="A3" sqref="A3"/>
    </sheetView>
  </sheetViews>
  <sheetFormatPr defaultColWidth="8.6640625" defaultRowHeight="13.2" x14ac:dyDescent="0.25"/>
  <cols>
    <col min="1" max="1" width="40.33203125" style="1" bestFit="1" customWidth="1"/>
    <col min="2" max="6" width="9.6640625" style="1" customWidth="1"/>
    <col min="7" max="16384" width="8.6640625" style="1"/>
  </cols>
  <sheetData>
    <row r="1" spans="1:8" x14ac:dyDescent="0.25">
      <c r="A1" s="36" t="s">
        <v>0</v>
      </c>
      <c r="B1" s="36"/>
      <c r="C1" s="36"/>
      <c r="D1" s="36"/>
      <c r="E1" s="36"/>
      <c r="F1" s="36"/>
    </row>
    <row r="2" spans="1:8" ht="13.8" thickBot="1" x14ac:dyDescent="0.3">
      <c r="A2" s="37" t="s">
        <v>1</v>
      </c>
      <c r="B2" s="37"/>
      <c r="C2" s="37"/>
      <c r="D2" s="37"/>
      <c r="E2" s="37"/>
      <c r="F2" s="37"/>
    </row>
    <row r="3" spans="1:8" ht="28.2" customHeight="1" x14ac:dyDescent="0.25">
      <c r="A3" s="2"/>
      <c r="B3" s="38" t="s">
        <v>2</v>
      </c>
      <c r="C3" s="38" t="s">
        <v>3</v>
      </c>
      <c r="D3" s="40" t="s">
        <v>4</v>
      </c>
      <c r="E3" s="42" t="s">
        <v>5</v>
      </c>
      <c r="F3" s="43"/>
    </row>
    <row r="4" spans="1:8" x14ac:dyDescent="0.25">
      <c r="A4" s="3"/>
      <c r="B4" s="39"/>
      <c r="C4" s="39"/>
      <c r="D4" s="41"/>
      <c r="E4" s="4" t="s">
        <v>6</v>
      </c>
      <c r="F4" s="4" t="s">
        <v>7</v>
      </c>
    </row>
    <row r="5" spans="1:8" s="8" customFormat="1" x14ac:dyDescent="0.3">
      <c r="A5" s="5" t="s">
        <v>8</v>
      </c>
      <c r="B5" s="6">
        <f>SUM(B6:B8)</f>
        <v>40.520004999999998</v>
      </c>
      <c r="C5" s="6">
        <f>SUM(C6:C8)</f>
        <v>0</v>
      </c>
      <c r="D5" s="6">
        <f>SUM(D6:D8)</f>
        <v>41.610000000000007</v>
      </c>
      <c r="E5" s="6">
        <f>D5-B5</f>
        <v>1.0899950000000089</v>
      </c>
      <c r="F5" s="7">
        <f>IF(B5=0,"N/A",E5/B5)</f>
        <v>2.6900169434826305E-2</v>
      </c>
    </row>
    <row r="6" spans="1:8" s="8" customFormat="1" x14ac:dyDescent="0.3">
      <c r="A6" s="9" t="s">
        <v>9</v>
      </c>
      <c r="B6" s="10">
        <v>34.729209000000004</v>
      </c>
      <c r="C6" s="11">
        <v>0</v>
      </c>
      <c r="D6" s="10">
        <v>35.81</v>
      </c>
      <c r="E6" s="12">
        <f t="shared" ref="E6:E15" si="0">D6-B6</f>
        <v>1.0807909999999978</v>
      </c>
      <c r="F6" s="13">
        <f t="shared" ref="F6:F15" si="1">IF(B6=0,"N/A",E6/B6)</f>
        <v>3.1120518754112647E-2</v>
      </c>
    </row>
    <row r="7" spans="1:8" s="8" customFormat="1" x14ac:dyDescent="0.3">
      <c r="A7" s="9" t="s">
        <v>10</v>
      </c>
      <c r="B7" s="10">
        <v>3.2062530000000002</v>
      </c>
      <c r="C7" s="11">
        <v>0</v>
      </c>
      <c r="D7" s="10">
        <v>3.17</v>
      </c>
      <c r="E7" s="11">
        <f t="shared" si="0"/>
        <v>-3.6253000000000313E-2</v>
      </c>
      <c r="F7" s="13">
        <f t="shared" si="1"/>
        <v>-1.130696797788581E-2</v>
      </c>
    </row>
    <row r="8" spans="1:8" s="8" customFormat="1" x14ac:dyDescent="0.3">
      <c r="A8" s="9" t="s">
        <v>11</v>
      </c>
      <c r="B8" s="10">
        <v>2.584543</v>
      </c>
      <c r="C8" s="11">
        <v>0</v>
      </c>
      <c r="D8" s="10">
        <v>2.63</v>
      </c>
      <c r="E8" s="11">
        <f t="shared" si="0"/>
        <v>4.5456999999999859E-2</v>
      </c>
      <c r="F8" s="13">
        <f t="shared" si="1"/>
        <v>1.7588022331220591E-2</v>
      </c>
    </row>
    <row r="9" spans="1:8" s="8" customFormat="1" x14ac:dyDescent="0.3">
      <c r="A9" s="14" t="s">
        <v>12</v>
      </c>
      <c r="B9" s="15">
        <f>SUM(B10:B11)</f>
        <v>83.908556000000019</v>
      </c>
      <c r="C9" s="15">
        <f>SUM(C10:C11)</f>
        <v>0</v>
      </c>
      <c r="D9" s="15">
        <f>SUM(D10:D11)</f>
        <v>84.449696000000003</v>
      </c>
      <c r="E9" s="16">
        <f t="shared" si="0"/>
        <v>0.54113999999998441</v>
      </c>
      <c r="F9" s="17">
        <f t="shared" si="1"/>
        <v>6.449163539412885E-3</v>
      </c>
    </row>
    <row r="10" spans="1:8" s="19" customFormat="1" x14ac:dyDescent="0.3">
      <c r="A10" s="18" t="s">
        <v>13</v>
      </c>
      <c r="B10" s="10">
        <v>76.281293000000019</v>
      </c>
      <c r="C10" s="11">
        <v>0</v>
      </c>
      <c r="D10" s="10">
        <v>80.8</v>
      </c>
      <c r="E10" s="11">
        <f t="shared" si="0"/>
        <v>4.5187069999999778</v>
      </c>
      <c r="F10" s="13">
        <f t="shared" si="1"/>
        <v>5.9237420110327399E-2</v>
      </c>
    </row>
    <row r="11" spans="1:8" s="20" customFormat="1" ht="15.6" x14ac:dyDescent="0.3">
      <c r="A11" s="18" t="s">
        <v>14</v>
      </c>
      <c r="B11" s="12">
        <v>7.6272630000000001</v>
      </c>
      <c r="C11" s="11">
        <v>0</v>
      </c>
      <c r="D11" s="12">
        <v>3.6496960000000001</v>
      </c>
      <c r="E11" s="11">
        <f t="shared" si="0"/>
        <v>-3.9775670000000001</v>
      </c>
      <c r="F11" s="13">
        <f t="shared" si="1"/>
        <v>-0.5214933587579188</v>
      </c>
      <c r="H11" s="16"/>
    </row>
    <row r="12" spans="1:8" s="20" customFormat="1" x14ac:dyDescent="0.3">
      <c r="A12" s="21" t="s">
        <v>15</v>
      </c>
      <c r="B12" s="15">
        <f>SUM(B13:B14)</f>
        <v>2.0939100000000002</v>
      </c>
      <c r="C12" s="15">
        <f>SUM(C13:C14)</f>
        <v>0</v>
      </c>
      <c r="D12" s="22">
        <f>SUM(D13:D14)</f>
        <v>5.5</v>
      </c>
      <c r="E12" s="15">
        <f t="shared" si="0"/>
        <v>3.4060899999999998</v>
      </c>
      <c r="F12" s="17">
        <f t="shared" si="1"/>
        <v>1.6266649473950645</v>
      </c>
      <c r="H12" s="16"/>
    </row>
    <row r="13" spans="1:8" s="20" customFormat="1" ht="15.6" x14ac:dyDescent="0.3">
      <c r="A13" s="23" t="s">
        <v>16</v>
      </c>
      <c r="B13" s="11">
        <v>0</v>
      </c>
      <c r="C13" s="11">
        <v>0</v>
      </c>
      <c r="D13" s="24">
        <v>3</v>
      </c>
      <c r="E13" s="11">
        <f t="shared" si="0"/>
        <v>3</v>
      </c>
      <c r="F13" s="13" t="str">
        <f t="shared" si="1"/>
        <v>N/A</v>
      </c>
      <c r="H13" s="16"/>
    </row>
    <row r="14" spans="1:8" s="20" customFormat="1" ht="15.6" x14ac:dyDescent="0.3">
      <c r="A14" s="25" t="s">
        <v>17</v>
      </c>
      <c r="B14" s="26">
        <v>2.0939100000000002</v>
      </c>
      <c r="C14" s="26">
        <v>0</v>
      </c>
      <c r="D14" s="27">
        <v>2.5</v>
      </c>
      <c r="E14" s="26">
        <f t="shared" si="0"/>
        <v>0.40608999999999984</v>
      </c>
      <c r="F14" s="28">
        <f t="shared" si="1"/>
        <v>0.19393861245230207</v>
      </c>
      <c r="H14" s="16"/>
    </row>
    <row r="15" spans="1:8" s="32" customFormat="1" ht="27" thickBot="1" x14ac:dyDescent="0.35">
      <c r="A15" s="29" t="s">
        <v>18</v>
      </c>
      <c r="B15" s="30">
        <f>SUM(B5,B9,B12)</f>
        <v>126.52247100000001</v>
      </c>
      <c r="C15" s="30">
        <f t="shared" ref="C15:D15" si="2">SUM(C5,C9,C12)</f>
        <v>0</v>
      </c>
      <c r="D15" s="30">
        <f t="shared" si="2"/>
        <v>131.559696</v>
      </c>
      <c r="E15" s="30">
        <f t="shared" si="0"/>
        <v>5.0372249999999923</v>
      </c>
      <c r="F15" s="31">
        <f t="shared" si="1"/>
        <v>3.981288825761229E-2</v>
      </c>
    </row>
    <row r="16" spans="1:8" s="33" customFormat="1" ht="33.75" customHeight="1" x14ac:dyDescent="0.3">
      <c r="A16" s="34" t="s">
        <v>19</v>
      </c>
      <c r="B16" s="34"/>
      <c r="C16" s="34"/>
      <c r="D16" s="34"/>
      <c r="E16" s="34"/>
      <c r="F16" s="34"/>
    </row>
    <row r="17" spans="1:6" s="33" customFormat="1" ht="30.75" customHeight="1" x14ac:dyDescent="0.3">
      <c r="A17" s="35" t="s">
        <v>20</v>
      </c>
      <c r="B17" s="35"/>
      <c r="C17" s="35"/>
      <c r="D17" s="35"/>
      <c r="E17" s="35"/>
      <c r="F17" s="35"/>
    </row>
  </sheetData>
  <mergeCells count="8">
    <mergeCell ref="A16:F16"/>
    <mergeCell ref="A17:F17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RRA &amp; EHR Fnded Org Ex</vt:lpstr>
      <vt:lpstr>'Summary RRA &amp; EHR Fnded Org Ex'!Print_Area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2018-02-28T12:00:17Z</dcterms:modified>
</cp:coreProperties>
</file>