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0550" windowHeight="6420"/>
  </bookViews>
  <sheets>
    <sheet name="CBET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 s="1"/>
  <c r="E11" i="1"/>
  <c r="D11" i="1"/>
  <c r="C11" i="1"/>
  <c r="B11" i="1"/>
  <c r="F11" i="1" s="1"/>
  <c r="F10" i="1"/>
  <c r="E10" i="1"/>
  <c r="F9" i="1"/>
  <c r="E9" i="1"/>
  <c r="D8" i="1"/>
  <c r="E8" i="1" s="1"/>
  <c r="C8" i="1"/>
  <c r="B8" i="1"/>
  <c r="F8" i="1" s="1"/>
  <c r="E7" i="1"/>
  <c r="F7" i="1" s="1"/>
  <c r="D6" i="1"/>
  <c r="B6" i="1"/>
  <c r="D5" i="1"/>
  <c r="C5" i="1"/>
  <c r="E6" i="1" l="1"/>
  <c r="F6" i="1" s="1"/>
  <c r="B5" i="1"/>
  <c r="E5" i="1" l="1"/>
  <c r="F5" i="1" s="1"/>
</calcChain>
</file>

<file path=xl/sharedStrings.xml><?xml version="1.0" encoding="utf-8"?>
<sst xmlns="http://schemas.openxmlformats.org/spreadsheetml/2006/main" count="16" uniqueCount="16">
  <si>
    <t>CBET Funding</t>
  </si>
  <si>
    <t>(Dollars in Millions)</t>
  </si>
  <si>
    <t>FY 2017
Actual</t>
  </si>
  <si>
    <t>FY 2018
(TBD)</t>
  </si>
  <si>
    <t>FY 2019
Request</t>
  </si>
  <si>
    <t>Change over
FY 2017 Actual</t>
  </si>
  <si>
    <t>Amount</t>
  </si>
  <si>
    <t>Percent</t>
  </si>
  <si>
    <t>Total</t>
  </si>
  <si>
    <t>Research</t>
  </si>
  <si>
    <t>CAREER</t>
  </si>
  <si>
    <t>Centers Funding (total)</t>
  </si>
  <si>
    <t xml:space="preserve">   STC: Emergent Behaviors for 
      Integrated Cellular Systems</t>
  </si>
  <si>
    <t>Education</t>
  </si>
  <si>
    <t>Infrastructure</t>
  </si>
  <si>
    <t>NNCI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</si>
</sst>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right"/>
    </xf>
    <xf numFmtId="0" fontId="1" fillId="0" borderId="4" xfId="0" applyFont="1" applyBorder="1" applyAlignment="1" applyProtection="1">
      <protection locked="0"/>
    </xf>
    <xf numFmtId="164" fontId="1" fillId="0" borderId="4" xfId="0" applyNumberFormat="1" applyFont="1" applyBorder="1" applyAlignment="1" applyProtection="1">
      <alignment horizontal="right" vertical="top"/>
      <protection locked="0"/>
    </xf>
    <xf numFmtId="164" fontId="1" fillId="0" borderId="4" xfId="0" applyNumberFormat="1" applyFont="1" applyBorder="1" applyAlignment="1" applyProtection="1">
      <alignment horizontal="right" vertical="top"/>
    </xf>
    <xf numFmtId="165" fontId="1" fillId="0" borderId="4" xfId="0" applyNumberFormat="1" applyFont="1" applyBorder="1" applyAlignment="1" applyProtection="1">
      <alignment horizontal="right" vertical="top"/>
    </xf>
    <xf numFmtId="0" fontId="1" fillId="0" borderId="0" xfId="0" applyFont="1" applyAlignment="1" applyProtection="1">
      <protection locked="0"/>
    </xf>
    <xf numFmtId="166" fontId="1" fillId="0" borderId="0" xfId="0" applyNumberFormat="1" applyFont="1" applyAlignment="1" applyProtection="1">
      <alignment horizontal="right" vertical="top"/>
      <protection locked="0"/>
    </xf>
    <xf numFmtId="166" fontId="1" fillId="0" borderId="0" xfId="0" applyNumberFormat="1" applyFont="1" applyAlignment="1" applyProtection="1">
      <alignment horizontal="right" vertical="top"/>
    </xf>
    <xf numFmtId="165" fontId="1" fillId="0" borderId="0" xfId="0" applyNumberFormat="1" applyFont="1" applyAlignment="1" applyProtection="1">
      <alignment horizontal="right" vertical="top"/>
    </xf>
    <xf numFmtId="0" fontId="2" fillId="0" borderId="0" xfId="0" applyFont="1" applyAlignment="1" applyProtection="1">
      <protection locked="0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</xf>
    <xf numFmtId="165" fontId="2" fillId="0" borderId="0" xfId="0" applyNumberFormat="1" applyFont="1" applyAlignment="1" applyProtection="1">
      <alignment horizontal="right" vertical="top"/>
    </xf>
    <xf numFmtId="0" fontId="2" fillId="0" borderId="0" xfId="0" applyFont="1" applyAlignment="1" applyProtection="1">
      <alignment wrapText="1"/>
      <protection locked="0"/>
    </xf>
    <xf numFmtId="0" fontId="2" fillId="0" borderId="1" xfId="0" applyFont="1" applyBorder="1" applyAlignment="1" applyProtection="1">
      <protection locked="0"/>
    </xf>
    <xf numFmtId="166" fontId="2" fillId="0" borderId="1" xfId="0" applyNumberFormat="1" applyFont="1" applyBorder="1" applyAlignment="1" applyProtection="1">
      <alignment horizontal="right" vertical="top"/>
      <protection locked="0"/>
    </xf>
    <xf numFmtId="166" fontId="2" fillId="0" borderId="1" xfId="0" applyNumberFormat="1" applyFont="1" applyFill="1" applyBorder="1" applyAlignment="1" applyProtection="1">
      <alignment horizontal="right" vertical="top"/>
      <protection locked="0"/>
    </xf>
    <xf numFmtId="166" fontId="2" fillId="0" borderId="1" xfId="0" applyNumberFormat="1" applyFont="1" applyBorder="1" applyAlignment="1" applyProtection="1">
      <alignment horizontal="right" vertical="top"/>
    </xf>
    <xf numFmtId="165" fontId="2" fillId="0" borderId="1" xfId="0" applyNumberFormat="1" applyFont="1" applyBorder="1" applyAlignment="1" applyProtection="1">
      <alignment horizontal="right" vertical="top"/>
    </xf>
    <xf numFmtId="0" fontId="3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tabSelected="1" workbookViewId="0">
      <selection sqref="A1:F1"/>
    </sheetView>
  </sheetViews>
  <sheetFormatPr defaultColWidth="8.85546875" defaultRowHeight="12.75" x14ac:dyDescent="0.2"/>
  <cols>
    <col min="1" max="1" width="29.5703125" style="2" customWidth="1"/>
    <col min="2" max="6" width="9.7109375" style="2" customWidth="1"/>
    <col min="7" max="16384" width="8.85546875" style="2"/>
  </cols>
  <sheetData>
    <row r="1" spans="1:6" s="1" customFormat="1" x14ac:dyDescent="0.25">
      <c r="A1" s="26" t="s">
        <v>0</v>
      </c>
      <c r="B1" s="26"/>
      <c r="C1" s="26"/>
      <c r="D1" s="26"/>
      <c r="E1" s="26"/>
      <c r="F1" s="26"/>
    </row>
    <row r="2" spans="1:6" ht="13.5" thickBot="1" x14ac:dyDescent="0.25">
      <c r="A2" s="27" t="s">
        <v>1</v>
      </c>
      <c r="B2" s="27"/>
      <c r="C2" s="27"/>
      <c r="D2" s="27"/>
      <c r="E2" s="27"/>
      <c r="F2" s="27"/>
    </row>
    <row r="3" spans="1:6" ht="27" customHeight="1" x14ac:dyDescent="0.2">
      <c r="A3" s="3"/>
      <c r="B3" s="28" t="s">
        <v>2</v>
      </c>
      <c r="C3" s="28" t="s">
        <v>3</v>
      </c>
      <c r="D3" s="28" t="s">
        <v>4</v>
      </c>
      <c r="E3" s="30" t="s">
        <v>5</v>
      </c>
      <c r="F3" s="31"/>
    </row>
    <row r="4" spans="1:6" x14ac:dyDescent="0.2">
      <c r="A4" s="4"/>
      <c r="B4" s="29"/>
      <c r="C4" s="29"/>
      <c r="D4" s="29"/>
      <c r="E4" s="5" t="s">
        <v>6</v>
      </c>
      <c r="F4" s="5" t="s">
        <v>7</v>
      </c>
    </row>
    <row r="5" spans="1:6" x14ac:dyDescent="0.2">
      <c r="A5" s="6" t="s">
        <v>8</v>
      </c>
      <c r="B5" s="7">
        <f>B6+B10+B11</f>
        <v>183.54110700000001</v>
      </c>
      <c r="C5" s="7">
        <f t="shared" ref="C5:D5" si="0">C6+C10+C11</f>
        <v>0</v>
      </c>
      <c r="D5" s="7">
        <f t="shared" si="0"/>
        <v>180.00000000000003</v>
      </c>
      <c r="E5" s="8">
        <f>D5-B5</f>
        <v>-3.5411069999999825</v>
      </c>
      <c r="F5" s="9">
        <f>IF(B5=0,"N/A",E5/B5)</f>
        <v>-1.929326382454467E-2</v>
      </c>
    </row>
    <row r="6" spans="1:6" x14ac:dyDescent="0.2">
      <c r="A6" s="10" t="s">
        <v>9</v>
      </c>
      <c r="B6" s="11">
        <f>172.867949+4.602576</f>
        <v>177.47052500000001</v>
      </c>
      <c r="C6" s="11">
        <v>0</v>
      </c>
      <c r="D6" s="11">
        <f>169.08+5.08</f>
        <v>174.16000000000003</v>
      </c>
      <c r="E6" s="12">
        <f t="shared" ref="E6:E12" si="1">D6-B6</f>
        <v>-3.3105249999999842</v>
      </c>
      <c r="F6" s="13">
        <f t="shared" ref="F6:F12" si="2">IF(B6=0,"N/A",E6/B6)</f>
        <v>-1.865394267583298E-2</v>
      </c>
    </row>
    <row r="7" spans="1:6" x14ac:dyDescent="0.2">
      <c r="A7" s="14" t="s">
        <v>10</v>
      </c>
      <c r="B7" s="15">
        <v>37.619377999999998</v>
      </c>
      <c r="C7" s="15">
        <v>0</v>
      </c>
      <c r="D7" s="15">
        <v>36</v>
      </c>
      <c r="E7" s="16">
        <f t="shared" si="1"/>
        <v>-1.6193779999999975</v>
      </c>
      <c r="F7" s="17">
        <f t="shared" si="2"/>
        <v>-4.3046378916738008E-2</v>
      </c>
    </row>
    <row r="8" spans="1:6" x14ac:dyDescent="0.2">
      <c r="A8" s="14" t="s">
        <v>11</v>
      </c>
      <c r="B8" s="15">
        <f>SUM(B9:B9)</f>
        <v>5</v>
      </c>
      <c r="C8" s="15">
        <f>SUM(C9:C9)</f>
        <v>0</v>
      </c>
      <c r="D8" s="15">
        <f>SUM(D9:D9)</f>
        <v>3.7</v>
      </c>
      <c r="E8" s="16">
        <f t="shared" si="1"/>
        <v>-1.2999999999999998</v>
      </c>
      <c r="F8" s="17">
        <f t="shared" si="2"/>
        <v>-0.25999999999999995</v>
      </c>
    </row>
    <row r="9" spans="1:6" ht="25.5" x14ac:dyDescent="0.2">
      <c r="A9" s="18" t="s">
        <v>12</v>
      </c>
      <c r="B9" s="15">
        <v>5</v>
      </c>
      <c r="C9" s="15">
        <v>0</v>
      </c>
      <c r="D9" s="15">
        <v>3.7</v>
      </c>
      <c r="E9" s="16">
        <f t="shared" si="1"/>
        <v>-1.2999999999999998</v>
      </c>
      <c r="F9" s="17">
        <f t="shared" si="2"/>
        <v>-0.25999999999999995</v>
      </c>
    </row>
    <row r="10" spans="1:6" x14ac:dyDescent="0.2">
      <c r="A10" s="10" t="s">
        <v>13</v>
      </c>
      <c r="B10" s="11">
        <v>2.3905820000000002</v>
      </c>
      <c r="C10" s="11">
        <v>0</v>
      </c>
      <c r="D10" s="11">
        <v>2.15</v>
      </c>
      <c r="E10" s="12">
        <f t="shared" si="1"/>
        <v>-0.2405820000000003</v>
      </c>
      <c r="F10" s="13">
        <f t="shared" si="2"/>
        <v>-0.10063741800113958</v>
      </c>
    </row>
    <row r="11" spans="1:6" x14ac:dyDescent="0.2">
      <c r="A11" s="10" t="s">
        <v>14</v>
      </c>
      <c r="B11" s="11">
        <f>SUM(B12:B12)</f>
        <v>3.68</v>
      </c>
      <c r="C11" s="11">
        <f>SUM(C12:C12)</f>
        <v>0</v>
      </c>
      <c r="D11" s="11">
        <f>SUM(D12:D12)</f>
        <v>3.69</v>
      </c>
      <c r="E11" s="12">
        <f t="shared" si="1"/>
        <v>9.9999999999997868E-3</v>
      </c>
      <c r="F11" s="13">
        <f t="shared" si="2"/>
        <v>2.7173913043477679E-3</v>
      </c>
    </row>
    <row r="12" spans="1:6" ht="13.5" thickBot="1" x14ac:dyDescent="0.25">
      <c r="A12" s="19" t="s">
        <v>15</v>
      </c>
      <c r="B12" s="20">
        <v>3.68</v>
      </c>
      <c r="C12" s="20">
        <v>0</v>
      </c>
      <c r="D12" s="21">
        <v>3.69</v>
      </c>
      <c r="E12" s="22">
        <f t="shared" si="1"/>
        <v>9.9999999999997868E-3</v>
      </c>
      <c r="F12" s="23">
        <f t="shared" si="2"/>
        <v>2.7173913043477679E-3</v>
      </c>
    </row>
    <row r="13" spans="1:6" x14ac:dyDescent="0.2">
      <c r="A13" s="25"/>
      <c r="B13" s="25"/>
      <c r="C13" s="25"/>
      <c r="D13" s="25"/>
      <c r="E13" s="25"/>
      <c r="F13" s="25"/>
    </row>
    <row r="14" spans="1:6" x14ac:dyDescent="0.2">
      <c r="A14" s="25"/>
      <c r="B14" s="25"/>
      <c r="C14" s="25"/>
      <c r="D14" s="25"/>
      <c r="E14" s="25"/>
      <c r="F14" s="25"/>
    </row>
    <row r="15" spans="1:6" x14ac:dyDescent="0.2">
      <c r="A15" s="25"/>
      <c r="B15" s="25"/>
      <c r="C15" s="25"/>
      <c r="D15" s="25"/>
      <c r="E15" s="25"/>
      <c r="F15" s="25"/>
    </row>
    <row r="16" spans="1:6" x14ac:dyDescent="0.2">
      <c r="A16" s="24"/>
      <c r="B16" s="24"/>
      <c r="C16" s="24"/>
      <c r="D16" s="24"/>
      <c r="E16" s="24"/>
      <c r="F16" s="24"/>
    </row>
  </sheetData>
  <mergeCells count="9">
    <mergeCell ref="A13:F13"/>
    <mergeCell ref="A14:F14"/>
    <mergeCell ref="A15:F15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5:D5 B6:D6 B8:D8 B11:D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CBET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J., Jr.</dc:creator>
  <cp:lastModifiedBy>Oxenrider, Clinton J., Jr.</cp:lastModifiedBy>
  <dcterms:created xsi:type="dcterms:W3CDTF">2018-02-27T19:27:33Z</dcterms:created>
  <dcterms:modified xsi:type="dcterms:W3CDTF">2018-02-27T19:37:46Z</dcterms:modified>
</cp:coreProperties>
</file>