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E79A67C-023C-4D33-856C-5C9EB01D2A12}" xr6:coauthVersionLast="36" xr6:coauthVersionMax="36" xr10:uidLastSave="{00000000-0000-0000-0000-000000000000}"/>
  <bookViews>
    <workbookView xWindow="75" yWindow="465" windowWidth="16605" windowHeight="11145" xr2:uid="{00000000-000D-0000-FFFF-FFFF00000000}"/>
  </bookViews>
  <sheets>
    <sheet name="Total HL-LHC Funding" sheetId="1" r:id="rId1"/>
  </sheets>
  <definedNames>
    <definedName name="_xlnm.Print_Area" localSheetId="0">'Total HL-LHC Funding'!$A$1:$J$15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  <c r="J8" i="1"/>
  <c r="J13" i="1" s="1"/>
  <c r="I8" i="1"/>
  <c r="I13" i="1" s="1"/>
  <c r="H8" i="1"/>
  <c r="H13" i="1" s="1"/>
  <c r="G8" i="1"/>
  <c r="G13" i="1" s="1"/>
  <c r="F8" i="1"/>
  <c r="F13" i="1" s="1"/>
  <c r="E8" i="1"/>
  <c r="E13" i="1" s="1"/>
  <c r="D8" i="1"/>
  <c r="D13" i="1" s="1"/>
  <c r="C8" i="1"/>
  <c r="C13" i="1" s="1"/>
  <c r="B8" i="1"/>
  <c r="B13" i="1" s="1"/>
</calcChain>
</file>

<file path=xl/sharedStrings.xml><?xml version="1.0" encoding="utf-8"?>
<sst xmlns="http://schemas.openxmlformats.org/spreadsheetml/2006/main" count="22" uniqueCount="22">
  <si>
    <t>(Dollars in Millions)</t>
  </si>
  <si>
    <t>ESTIMATES</t>
  </si>
  <si>
    <t>FY 2021</t>
  </si>
  <si>
    <t>FY 2022</t>
  </si>
  <si>
    <t>FY 2023</t>
  </si>
  <si>
    <t>FY 2024</t>
  </si>
  <si>
    <t>R&amp;RA:</t>
  </si>
  <si>
    <t>Subtotal, R&amp;RA</t>
  </si>
  <si>
    <t>MREFC:</t>
  </si>
  <si>
    <t>Implementation</t>
  </si>
  <si>
    <t>Subtotal, MREFC</t>
  </si>
  <si>
    <t>TOTAL REQUIREMENTS</t>
  </si>
  <si>
    <t>FY 2025</t>
  </si>
  <si>
    <t>FY 2020
Request</t>
  </si>
  <si>
    <t>FY 2019
(TBD)</t>
  </si>
  <si>
    <t>Prior Years</t>
  </si>
  <si>
    <r>
      <t>Operations &amp; Maintenance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</si>
  <si>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FY 2018 Actual reflects $7.50 million of forward funding for FY 2019 and FY 2020 HL-LHC development and design.  No additional funds are expected in these years. </t>
    </r>
  </si>
  <si>
    <t>FY 2018 Actual</t>
  </si>
  <si>
    <r>
      <t>Development &amp; Design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</si>
  <si>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O&amp;M funding represents operations support for the current LHC facility and is forecast to remain constant during  the HL-LHC upgrade. Installation, integration, and system testing of the upgraded detectors will be coordinated by CERN during 2024-2026. NSF's share of installation and commissioning costs is estimated at $5.0 million per detector, which will be funded from the 
FY 2024-2026 O&amp;M budgets.</t>
    </r>
  </si>
  <si>
    <t>Total Funding Requirements for the High Luminosity - Large Hadron Collider Upgrade (HL-LHC)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</si>
</sst>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.5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0" fillId="0" borderId="3" xfId="0" applyFont="1" applyBorder="1" applyAlignment="1" applyProtection="1">
      <alignment horizontal="right"/>
    </xf>
    <xf numFmtId="0" fontId="0" fillId="0" borderId="0" xfId="0" applyFont="1" applyAlignment="1" applyProtection="1">
      <protection locked="0"/>
    </xf>
    <xf numFmtId="166" fontId="1" fillId="0" borderId="0" xfId="1" applyNumberFormat="1" applyFont="1" applyBorder="1"/>
    <xf numFmtId="165" fontId="1" fillId="0" borderId="3" xfId="1" applyNumberFormat="1" applyFont="1" applyBorder="1"/>
    <xf numFmtId="164" fontId="0" fillId="0" borderId="0" xfId="0" applyNumberFormat="1" applyFont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3" xfId="0" applyFont="1" applyBorder="1" applyAlignment="1" applyProtection="1">
      <protection locked="0"/>
    </xf>
    <xf numFmtId="165" fontId="6" fillId="2" borderId="3" xfId="1" applyNumberFormat="1" applyFont="1" applyFill="1" applyBorder="1"/>
    <xf numFmtId="164" fontId="1" fillId="0" borderId="3" xfId="0" applyNumberFormat="1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9EA743DF-F050-4BFE-9910-2DAA1E3BF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tabSelected="1" zoomScaleNormal="100" workbookViewId="0">
      <selection activeCell="A28" sqref="A28"/>
    </sheetView>
  </sheetViews>
  <sheetFormatPr defaultColWidth="8.85546875" defaultRowHeight="12.75" x14ac:dyDescent="0.2"/>
  <cols>
    <col min="1" max="1" width="24.28515625" style="2" bestFit="1" customWidth="1"/>
    <col min="2" max="4" width="8.7109375" style="2" customWidth="1"/>
    <col min="5" max="5" width="9.42578125" style="2" customWidth="1"/>
    <col min="6" max="10" width="8.28515625" style="2" customWidth="1"/>
    <col min="11" max="16384" width="8.85546875" style="2"/>
  </cols>
  <sheetData>
    <row r="1" spans="1:10" s="1" customFormat="1" ht="14.25" customHeight="1" x14ac:dyDescent="0.2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 thickBo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30"/>
      <c r="B3" s="32" t="s">
        <v>15</v>
      </c>
      <c r="C3" s="32" t="s">
        <v>18</v>
      </c>
      <c r="D3" s="32" t="s">
        <v>14</v>
      </c>
      <c r="E3" s="32" t="s">
        <v>13</v>
      </c>
      <c r="F3" s="34" t="s">
        <v>1</v>
      </c>
      <c r="G3" s="34"/>
      <c r="H3" s="34"/>
      <c r="I3" s="34"/>
      <c r="J3" s="35"/>
    </row>
    <row r="4" spans="1:10" ht="14.25" customHeight="1" x14ac:dyDescent="0.2">
      <c r="A4" s="31"/>
      <c r="B4" s="33"/>
      <c r="C4" s="33"/>
      <c r="D4" s="33"/>
      <c r="E4" s="33"/>
      <c r="F4" s="14" t="s">
        <v>2</v>
      </c>
      <c r="G4" s="14" t="s">
        <v>3</v>
      </c>
      <c r="H4" s="14" t="s">
        <v>4</v>
      </c>
      <c r="I4" s="14" t="s">
        <v>5</v>
      </c>
      <c r="J4" s="14" t="s">
        <v>12</v>
      </c>
    </row>
    <row r="5" spans="1:10" ht="14.25" customHeight="1" x14ac:dyDescent="0.2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4.25" customHeight="1" x14ac:dyDescent="0.2">
      <c r="A6" s="15" t="s">
        <v>19</v>
      </c>
      <c r="B6" s="19">
        <v>7.71</v>
      </c>
      <c r="C6" s="16">
        <v>16.600000000000001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5" customFormat="1" ht="14.25" customHeight="1" x14ac:dyDescent="0.2">
      <c r="A7" s="21" t="s">
        <v>16</v>
      </c>
      <c r="B7" s="22"/>
      <c r="C7" s="17">
        <v>15.86</v>
      </c>
      <c r="D7" s="23">
        <v>0</v>
      </c>
      <c r="E7" s="17">
        <v>20</v>
      </c>
      <c r="F7" s="7">
        <v>20</v>
      </c>
      <c r="G7" s="7">
        <v>20</v>
      </c>
      <c r="H7" s="7">
        <v>20</v>
      </c>
      <c r="I7" s="7">
        <v>20</v>
      </c>
      <c r="J7" s="7">
        <v>20</v>
      </c>
    </row>
    <row r="8" spans="1:10" s="5" customFormat="1" ht="14.25" customHeight="1" x14ac:dyDescent="0.2">
      <c r="A8" s="5" t="s">
        <v>7</v>
      </c>
      <c r="B8" s="19">
        <f t="shared" ref="B8:J8" si="0">SUM(B6:B7)</f>
        <v>7.71</v>
      </c>
      <c r="C8" s="18">
        <f t="shared" si="0"/>
        <v>32.46</v>
      </c>
      <c r="D8" s="18">
        <f t="shared" si="0"/>
        <v>0</v>
      </c>
      <c r="E8" s="18">
        <f t="shared" si="0"/>
        <v>20</v>
      </c>
      <c r="F8" s="6">
        <f t="shared" si="0"/>
        <v>20</v>
      </c>
      <c r="G8" s="6">
        <f t="shared" si="0"/>
        <v>20</v>
      </c>
      <c r="H8" s="6">
        <f t="shared" si="0"/>
        <v>20</v>
      </c>
      <c r="I8" s="6">
        <f t="shared" si="0"/>
        <v>20</v>
      </c>
      <c r="J8" s="6">
        <f t="shared" si="0"/>
        <v>20</v>
      </c>
    </row>
    <row r="9" spans="1:10" s="5" customFormat="1" ht="6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1:10" s="5" customFormat="1" ht="14.25" customHeight="1" x14ac:dyDescent="0.2">
      <c r="A10" s="3" t="s">
        <v>8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5" customFormat="1" ht="14.25" customHeight="1" x14ac:dyDescent="0.2">
      <c r="A11" s="5" t="s">
        <v>9</v>
      </c>
      <c r="B11" s="8">
        <v>0</v>
      </c>
      <c r="C11" s="8">
        <v>0</v>
      </c>
      <c r="D11" s="8">
        <v>0</v>
      </c>
      <c r="E11" s="8">
        <v>33</v>
      </c>
      <c r="F11" s="8">
        <v>33</v>
      </c>
      <c r="G11" s="8">
        <v>33</v>
      </c>
      <c r="H11" s="8">
        <v>33</v>
      </c>
      <c r="I11" s="8">
        <v>18</v>
      </c>
      <c r="J11" s="8">
        <v>0</v>
      </c>
    </row>
    <row r="12" spans="1:10" s="5" customFormat="1" ht="14.25" customHeight="1" x14ac:dyDescent="0.2">
      <c r="A12" s="9" t="s">
        <v>10</v>
      </c>
      <c r="B12" s="10">
        <f t="shared" ref="B12:J12" si="1">SUM(B11:B11)</f>
        <v>0</v>
      </c>
      <c r="C12" s="10">
        <f t="shared" si="1"/>
        <v>0</v>
      </c>
      <c r="D12" s="10">
        <f t="shared" si="1"/>
        <v>0</v>
      </c>
      <c r="E12" s="10">
        <f t="shared" si="1"/>
        <v>33</v>
      </c>
      <c r="F12" s="10">
        <f t="shared" si="1"/>
        <v>33</v>
      </c>
      <c r="G12" s="10">
        <f t="shared" si="1"/>
        <v>33</v>
      </c>
      <c r="H12" s="10">
        <f t="shared" si="1"/>
        <v>33</v>
      </c>
      <c r="I12" s="10">
        <f t="shared" si="1"/>
        <v>18</v>
      </c>
      <c r="J12" s="10">
        <f t="shared" si="1"/>
        <v>0</v>
      </c>
    </row>
    <row r="13" spans="1:10" s="13" customFormat="1" ht="14.25" customHeight="1" thickBot="1" x14ac:dyDescent="0.25">
      <c r="A13" s="11" t="s">
        <v>11</v>
      </c>
      <c r="B13" s="12">
        <f t="shared" ref="B13:J13" si="2">SUM(B8,B12)</f>
        <v>7.71</v>
      </c>
      <c r="C13" s="12">
        <f t="shared" si="2"/>
        <v>32.46</v>
      </c>
      <c r="D13" s="12">
        <f t="shared" si="2"/>
        <v>0</v>
      </c>
      <c r="E13" s="12">
        <f t="shared" si="2"/>
        <v>53</v>
      </c>
      <c r="F13" s="12">
        <f t="shared" si="2"/>
        <v>53</v>
      </c>
      <c r="G13" s="12">
        <f t="shared" si="2"/>
        <v>53</v>
      </c>
      <c r="H13" s="12">
        <f t="shared" si="2"/>
        <v>53</v>
      </c>
      <c r="I13" s="12">
        <f t="shared" si="2"/>
        <v>38</v>
      </c>
      <c r="J13" s="12">
        <f t="shared" si="2"/>
        <v>20</v>
      </c>
    </row>
    <row r="14" spans="1:10" s="20" customFormat="1" ht="27.95" customHeight="1" x14ac:dyDescent="0.2">
      <c r="A14" s="27" t="s">
        <v>17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20" customFormat="1" ht="51.95" customHeight="1" x14ac:dyDescent="0.2">
      <c r="A15" s="25" t="s">
        <v>20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</row>
    <row r="19" spans="4:4" x14ac:dyDescent="0.2">
      <c r="D19" s="24"/>
    </row>
  </sheetData>
  <mergeCells count="11">
    <mergeCell ref="A16:J16"/>
    <mergeCell ref="A14:J14"/>
    <mergeCell ref="A15:J15"/>
    <mergeCell ref="A1:J1"/>
    <mergeCell ref="A2:J2"/>
    <mergeCell ref="A3:A4"/>
    <mergeCell ref="B3:B4"/>
    <mergeCell ref="C3:C4"/>
    <mergeCell ref="D3:D4"/>
    <mergeCell ref="E3:E4"/>
    <mergeCell ref="F3:J3"/>
  </mergeCells>
  <pageMargins left="0.7" right="0.7" top="0.75" bottom="0.75" header="0.3" footer="0.3"/>
  <pageSetup orientation="landscape" r:id="rId1"/>
  <ignoredErrors>
    <ignoredError sqref="B8:J8 B12:J12 B13: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HL-LHC Funding</vt:lpstr>
      <vt:lpstr>'Total HL-LHC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cp:lastPrinted>2019-03-15T14:52:30Z</cp:lastPrinted>
  <dcterms:created xsi:type="dcterms:W3CDTF">2018-07-02T20:05:21Z</dcterms:created>
  <dcterms:modified xsi:type="dcterms:W3CDTF">2019-03-15T21:43:19Z</dcterms:modified>
</cp:coreProperties>
</file>