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0C0708D1-B348-4325-B29F-3086349A1186}" xr6:coauthVersionLast="36" xr6:coauthVersionMax="36" xr10:uidLastSave="{00000000-0000-0000-0000-000000000000}"/>
  <bookViews>
    <workbookView xWindow="75" yWindow="-375" windowWidth="10935" windowHeight="6135" tabRatio="734" xr2:uid="{2F0BD3C3-3DED-41D9-8C37-0B9F1CC0C743}"/>
  </bookViews>
  <sheets>
    <sheet name="CHE Funding" sheetId="11" r:id="rId1"/>
  </sheets>
  <definedNames>
    <definedName name="_xlnm.Print_Area" localSheetId="0">'CHE Funding'!$A$1:$F$16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1" l="1"/>
  <c r="F15" i="11" s="1"/>
  <c r="F14" i="11"/>
  <c r="E14" i="11"/>
  <c r="E13" i="11"/>
  <c r="F13" i="11" s="1"/>
  <c r="F12" i="11"/>
  <c r="E12" i="11"/>
  <c r="E11" i="11"/>
  <c r="D11" i="11"/>
  <c r="C11" i="11"/>
  <c r="B11" i="11"/>
  <c r="F11" i="11" s="1"/>
  <c r="F10" i="11"/>
  <c r="E10" i="11"/>
  <c r="E9" i="11"/>
  <c r="F9" i="11" s="1"/>
  <c r="D8" i="11"/>
  <c r="C8" i="11"/>
  <c r="B8" i="11"/>
  <c r="F7" i="11"/>
  <c r="E7" i="11"/>
  <c r="E6" i="11"/>
  <c r="D6" i="11"/>
  <c r="C6" i="11"/>
  <c r="B6" i="11"/>
  <c r="F6" i="11" s="1"/>
  <c r="F5" i="11"/>
  <c r="E5" i="11"/>
  <c r="E8" i="11" l="1"/>
  <c r="F8" i="11" s="1"/>
</calcChain>
</file>

<file path=xl/sharedStrings.xml><?xml version="1.0" encoding="utf-8"?>
<sst xmlns="http://schemas.openxmlformats.org/spreadsheetml/2006/main" count="20" uniqueCount="20">
  <si>
    <t>(Dollars in Millions)</t>
  </si>
  <si>
    <t>FY 2018
Actual</t>
  </si>
  <si>
    <t>FY 2020
Request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</si>
  <si>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</si>
  <si>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</si>
  <si>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</si>
  <si>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</si>
  <si>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</si>
  <si>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</si>
  <si>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</si>
  <si>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Funding (total)</t>
  </si>
  <si>
    <t xml:space="preserve">   Centers for Chemical Innovation</t>
  </si>
  <si>
    <t>Research Resources</t>
  </si>
  <si>
    <t>FY 2019
(TBD)</t>
  </si>
  <si>
    <t>Change over
FY 2018 Actual</t>
  </si>
  <si>
    <t>NHMFL</t>
  </si>
  <si>
    <r>
      <t>NNCI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</si>
  <si>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The FY 2020 Request reflects the completion of CHE's contribution to NNCI in FY 2019.</t>
    </r>
  </si>
  <si>
    <t>Midscale Research Infrastructure</t>
  </si>
  <si>
    <t>CHE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</si>
</sst>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Fill="1" applyBorder="1" applyAlignme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5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dimension ref="A1:F19"/>
  <sheetViews>
    <sheetView showGridLines="0" tabSelected="1" zoomScaleNormal="100" workbookViewId="0">
      <selection activeCell="C20" sqref="C20"/>
    </sheetView>
  </sheetViews>
  <sheetFormatPr defaultColWidth="8.7109375" defaultRowHeight="12.75" x14ac:dyDescent="0.2"/>
  <cols>
    <col min="1" max="1" width="35.7109375" style="1" customWidth="1"/>
    <col min="2" max="6" width="9.7109375" style="1" customWidth="1"/>
    <col min="7" max="16384" width="8.7109375" style="1"/>
  </cols>
  <sheetData>
    <row r="1" spans="1:6" s="15" customFormat="1" ht="13.5" customHeight="1" x14ac:dyDescent="0.2">
      <c r="A1" s="32" t="s">
        <v>19</v>
      </c>
      <c r="B1" s="32"/>
      <c r="C1" s="32"/>
      <c r="D1" s="32"/>
      <c r="E1" s="32"/>
      <c r="F1" s="32"/>
    </row>
    <row r="2" spans="1:6" ht="13.5" customHeight="1" thickBot="1" x14ac:dyDescent="0.25">
      <c r="A2" s="33" t="s">
        <v>0</v>
      </c>
      <c r="B2" s="33"/>
      <c r="C2" s="33"/>
      <c r="D2" s="33"/>
      <c r="E2" s="33"/>
      <c r="F2" s="33"/>
    </row>
    <row r="3" spans="1:6" ht="27" customHeight="1" x14ac:dyDescent="0.2">
      <c r="A3" s="2"/>
      <c r="B3" s="34" t="s">
        <v>1</v>
      </c>
      <c r="C3" s="36" t="s">
        <v>13</v>
      </c>
      <c r="D3" s="34" t="s">
        <v>2</v>
      </c>
      <c r="E3" s="37" t="s">
        <v>14</v>
      </c>
      <c r="F3" s="38"/>
    </row>
    <row r="4" spans="1:6" ht="13.5" customHeight="1" x14ac:dyDescent="0.2">
      <c r="A4" s="3"/>
      <c r="B4" s="35"/>
      <c r="C4" s="35"/>
      <c r="D4" s="35"/>
      <c r="E4" s="29" t="s">
        <v>3</v>
      </c>
      <c r="F4" s="29" t="s">
        <v>4</v>
      </c>
    </row>
    <row r="5" spans="1:6" ht="13.5" customHeight="1" x14ac:dyDescent="0.2">
      <c r="A5" s="16" t="s">
        <v>5</v>
      </c>
      <c r="B5" s="17">
        <v>246.29</v>
      </c>
      <c r="C5" s="17">
        <v>0</v>
      </c>
      <c r="D5" s="17">
        <v>214.18</v>
      </c>
      <c r="E5" s="18">
        <f t="shared" ref="E5:E15" si="0">D5-B5</f>
        <v>-32.109999999999985</v>
      </c>
      <c r="F5" s="19">
        <f t="shared" ref="F5:F15" si="1">IF(B5=0,"N/A",E5/B5)</f>
        <v>-0.13037476146006735</v>
      </c>
    </row>
    <row r="6" spans="1:6" ht="13.5" customHeight="1" x14ac:dyDescent="0.2">
      <c r="A6" s="20" t="s">
        <v>6</v>
      </c>
      <c r="B6" s="21">
        <f>B5-B10-B11</f>
        <v>231.97827699999999</v>
      </c>
      <c r="C6" s="21">
        <f t="shared" ref="C6:D6" si="2">C5-C10-C11</f>
        <v>0</v>
      </c>
      <c r="D6" s="21">
        <f t="shared" si="2"/>
        <v>199.68</v>
      </c>
      <c r="E6" s="22">
        <f t="shared" si="0"/>
        <v>-32.298276999999985</v>
      </c>
      <c r="F6" s="11">
        <f t="shared" si="1"/>
        <v>-0.13922974779229</v>
      </c>
    </row>
    <row r="7" spans="1:6" ht="13.5" customHeight="1" x14ac:dyDescent="0.2">
      <c r="A7" s="4" t="s">
        <v>9</v>
      </c>
      <c r="B7" s="6">
        <v>28.68</v>
      </c>
      <c r="C7" s="6">
        <v>0</v>
      </c>
      <c r="D7" s="6">
        <v>21.57</v>
      </c>
      <c r="E7" s="7">
        <f t="shared" si="0"/>
        <v>-7.1099999999999994</v>
      </c>
      <c r="F7" s="5">
        <f t="shared" si="1"/>
        <v>-0.24790794979079497</v>
      </c>
    </row>
    <row r="8" spans="1:6" ht="13.5" customHeight="1" x14ac:dyDescent="0.2">
      <c r="A8" s="4" t="s">
        <v>10</v>
      </c>
      <c r="B8" s="6">
        <f>B9</f>
        <v>22.01</v>
      </c>
      <c r="C8" s="6">
        <f>C9</f>
        <v>0</v>
      </c>
      <c r="D8" s="6">
        <f>D9</f>
        <v>19</v>
      </c>
      <c r="E8" s="7">
        <f t="shared" si="0"/>
        <v>-3.0100000000000016</v>
      </c>
      <c r="F8" s="5">
        <f t="shared" si="1"/>
        <v>-0.13675601999091327</v>
      </c>
    </row>
    <row r="9" spans="1:6" ht="13.5" customHeight="1" x14ac:dyDescent="0.2">
      <c r="A9" s="4" t="s">
        <v>11</v>
      </c>
      <c r="B9" s="6">
        <v>22.01</v>
      </c>
      <c r="C9" s="6">
        <v>0</v>
      </c>
      <c r="D9" s="6">
        <v>19</v>
      </c>
      <c r="E9" s="7">
        <f t="shared" si="0"/>
        <v>-3.0100000000000016</v>
      </c>
      <c r="F9" s="5">
        <f t="shared" si="1"/>
        <v>-0.13675601999091327</v>
      </c>
    </row>
    <row r="10" spans="1:6" ht="13.5" customHeight="1" x14ac:dyDescent="0.2">
      <c r="A10" s="20" t="s">
        <v>7</v>
      </c>
      <c r="B10" s="21">
        <v>4.3308989999999996</v>
      </c>
      <c r="C10" s="21">
        <v>0</v>
      </c>
      <c r="D10" s="21">
        <v>2.6</v>
      </c>
      <c r="E10" s="22">
        <f t="shared" si="0"/>
        <v>-1.7308989999999995</v>
      </c>
      <c r="F10" s="11">
        <f t="shared" si="1"/>
        <v>-0.39966274900430598</v>
      </c>
    </row>
    <row r="11" spans="1:6" ht="13.5" customHeight="1" x14ac:dyDescent="0.2">
      <c r="A11" s="20" t="s">
        <v>8</v>
      </c>
      <c r="B11" s="21">
        <f>SUM(B12:B15)</f>
        <v>9.9808240000000001</v>
      </c>
      <c r="C11" s="21">
        <f t="shared" ref="C11:D11" si="3">SUM(C12:C15)</f>
        <v>0</v>
      </c>
      <c r="D11" s="21">
        <f t="shared" si="3"/>
        <v>11.9</v>
      </c>
      <c r="E11" s="22">
        <f t="shared" si="0"/>
        <v>1.9191760000000002</v>
      </c>
      <c r="F11" s="11">
        <f t="shared" si="1"/>
        <v>0.19228632826307729</v>
      </c>
    </row>
    <row r="12" spans="1:6" ht="13.5" customHeight="1" x14ac:dyDescent="0.2">
      <c r="A12" s="24" t="s">
        <v>15</v>
      </c>
      <c r="B12" s="6">
        <v>1.73</v>
      </c>
      <c r="C12" s="6">
        <v>0</v>
      </c>
      <c r="D12" s="6">
        <v>1.73</v>
      </c>
      <c r="E12" s="7">
        <f t="shared" si="0"/>
        <v>0</v>
      </c>
      <c r="F12" s="5">
        <f t="shared" si="1"/>
        <v>0</v>
      </c>
    </row>
    <row r="13" spans="1:6" ht="13.5" customHeight="1" x14ac:dyDescent="0.2">
      <c r="A13" s="24" t="s">
        <v>16</v>
      </c>
      <c r="B13" s="6">
        <v>0.3</v>
      </c>
      <c r="C13" s="6">
        <v>0</v>
      </c>
      <c r="D13" s="6">
        <v>0</v>
      </c>
      <c r="E13" s="7">
        <f t="shared" si="0"/>
        <v>-0.3</v>
      </c>
      <c r="F13" s="5">
        <f t="shared" si="1"/>
        <v>-1</v>
      </c>
    </row>
    <row r="14" spans="1:6" s="26" customFormat="1" ht="13.5" customHeight="1" x14ac:dyDescent="0.2">
      <c r="A14" s="28" t="s">
        <v>18</v>
      </c>
      <c r="B14" s="12">
        <v>0</v>
      </c>
      <c r="C14" s="12">
        <v>0</v>
      </c>
      <c r="D14" s="12">
        <v>5</v>
      </c>
      <c r="E14" s="13">
        <f t="shared" ref="E14" si="4">D14-B14</f>
        <v>5</v>
      </c>
      <c r="F14" s="14" t="str">
        <f t="shared" ref="F14" si="5">IF(B14=0,"N/A",E14/B14)</f>
        <v>N/A</v>
      </c>
    </row>
    <row r="15" spans="1:6" ht="13.5" customHeight="1" thickBot="1" x14ac:dyDescent="0.25">
      <c r="A15" s="25" t="s">
        <v>12</v>
      </c>
      <c r="B15" s="8">
        <v>7.9508239999999999</v>
      </c>
      <c r="C15" s="8">
        <v>0</v>
      </c>
      <c r="D15" s="8">
        <v>5.17</v>
      </c>
      <c r="E15" s="9">
        <f t="shared" si="0"/>
        <v>-2.780824</v>
      </c>
      <c r="F15" s="10">
        <f t="shared" si="1"/>
        <v>-0.34975293126850754</v>
      </c>
    </row>
    <row r="16" spans="1:6" ht="13.5" customHeight="1" x14ac:dyDescent="0.2">
      <c r="A16" s="30" t="s">
        <v>17</v>
      </c>
      <c r="B16" s="30"/>
      <c r="C16" s="30"/>
      <c r="D16" s="30"/>
      <c r="E16" s="30"/>
      <c r="F16" s="30"/>
    </row>
    <row r="17" spans="1:6" s="27" customFormat="1" x14ac:dyDescent="0.2"/>
    <row r="18" spans="1:6" x14ac:dyDescent="0.2">
      <c r="A18" s="31"/>
      <c r="B18" s="31"/>
      <c r="C18" s="31"/>
      <c r="D18" s="31"/>
      <c r="E18" s="31"/>
      <c r="F18" s="31"/>
    </row>
    <row r="19" spans="1:6" ht="13.5" customHeight="1" x14ac:dyDescent="0.2">
      <c r="A19" s="23"/>
      <c r="B19" s="23"/>
      <c r="C19" s="23"/>
      <c r="D19" s="23"/>
      <c r="E19" s="23"/>
      <c r="F19" s="23"/>
    </row>
  </sheetData>
  <mergeCells count="8">
    <mergeCell ref="A16:F16"/>
    <mergeCell ref="A18:F1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 B6:D6 B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 Funding</vt:lpstr>
      <vt:lpstr>'CHE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2019-02-14T21:36:38Z</cp:lastPrinted>
  <dcterms:created xsi:type="dcterms:W3CDTF">2018-11-16T16:51:05Z</dcterms:created>
  <dcterms:modified xsi:type="dcterms:W3CDTF">2019-03-15T22:59:42Z</dcterms:modified>
</cp:coreProperties>
</file>