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DA598DA-8F6E-47F5-BB60-A2E86C18D9E2}" xr6:coauthVersionLast="36" xr6:coauthVersionMax="36" xr10:uidLastSave="{00000000-0000-0000-0000-000000000000}"/>
  <bookViews>
    <workbookView xWindow="285" yWindow="135" windowWidth="16140" windowHeight="9990" tabRatio="840" xr2:uid="{00000000-000D-0000-FFFF-FFFF00000000}"/>
  </bookViews>
  <sheets>
    <sheet name="NITRD by PCA" sheetId="11" r:id="rId1"/>
  </sheets>
  <definedNames>
    <definedName name="Investment_type">#REF!</definedName>
    <definedName name="Level_of_Education">#REF!</definedName>
    <definedName name="_xlnm.Print_Area" localSheetId="0">'NITRD by PCA'!$A$1:$J$42</definedName>
    <definedName name="_xlnm.Print_Titles" localSheetId="0">'NITRD by PCA'!$5:$5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1" l="1"/>
  <c r="G19" i="11" l="1"/>
  <c r="F19" i="11"/>
  <c r="E19" i="11"/>
  <c r="D19" i="11"/>
  <c r="C19" i="11"/>
  <c r="B19" i="11"/>
  <c r="I30" i="11"/>
  <c r="G30" i="11"/>
  <c r="F30" i="11"/>
  <c r="E30" i="11"/>
  <c r="D30" i="11"/>
  <c r="C30" i="11"/>
  <c r="B30" i="11"/>
  <c r="I6" i="11"/>
  <c r="G6" i="11"/>
  <c r="F6" i="11"/>
  <c r="E6" i="11"/>
  <c r="D6" i="11"/>
  <c r="C6" i="11"/>
  <c r="B6" i="11"/>
  <c r="H31" i="11"/>
  <c r="H7" i="11"/>
  <c r="J7" i="11" s="1"/>
  <c r="J31" i="11" l="1"/>
  <c r="J19" i="11" s="1"/>
  <c r="H19" i="11"/>
  <c r="I27" i="11"/>
  <c r="D29" i="11"/>
  <c r="D27" i="11"/>
  <c r="E26" i="11"/>
  <c r="D26" i="11"/>
  <c r="D25" i="11"/>
  <c r="E24" i="11"/>
  <c r="D24" i="11"/>
  <c r="E23" i="11"/>
  <c r="D23" i="11"/>
  <c r="E22" i="11"/>
  <c r="E21" i="11"/>
  <c r="D21" i="11"/>
  <c r="D20" i="11"/>
  <c r="I29" i="11"/>
  <c r="G29" i="11"/>
  <c r="C29" i="11"/>
  <c r="F28" i="11"/>
  <c r="C28" i="11"/>
  <c r="B28" i="11"/>
  <c r="E27" i="11"/>
  <c r="H39" i="11"/>
  <c r="I25" i="11"/>
  <c r="G25" i="11"/>
  <c r="C25" i="11"/>
  <c r="H37" i="11"/>
  <c r="F24" i="11"/>
  <c r="B24" i="11"/>
  <c r="B23" i="11"/>
  <c r="D22" i="11"/>
  <c r="I21" i="11"/>
  <c r="G21" i="11"/>
  <c r="C21" i="11"/>
  <c r="H33" i="11"/>
  <c r="F20" i="11"/>
  <c r="I28" i="11"/>
  <c r="G28" i="11"/>
  <c r="D28" i="11"/>
  <c r="G27" i="11"/>
  <c r="F27" i="11"/>
  <c r="B27" i="11"/>
  <c r="E25" i="11"/>
  <c r="I24" i="11"/>
  <c r="G24" i="11"/>
  <c r="C24" i="11"/>
  <c r="F23" i="11"/>
  <c r="G20" i="11"/>
  <c r="F29" i="11"/>
  <c r="E29" i="11"/>
  <c r="B29" i="11"/>
  <c r="E28" i="11"/>
  <c r="C27" i="11"/>
  <c r="H15" i="11"/>
  <c r="J15" i="11" s="1"/>
  <c r="G26" i="11"/>
  <c r="F26" i="11"/>
  <c r="C26" i="11"/>
  <c r="B26" i="11"/>
  <c r="F25" i="11"/>
  <c r="B25" i="11"/>
  <c r="H12" i="11"/>
  <c r="J12" i="11" s="1"/>
  <c r="G23" i="11"/>
  <c r="C23" i="11"/>
  <c r="G22" i="11"/>
  <c r="F22" i="11"/>
  <c r="C22" i="11"/>
  <c r="B22" i="11"/>
  <c r="D18" i="11" l="1"/>
  <c r="G18" i="11"/>
  <c r="H38" i="11"/>
  <c r="J38" i="11" s="1"/>
  <c r="I26" i="11"/>
  <c r="I22" i="11"/>
  <c r="J39" i="11"/>
  <c r="J27" i="11" s="1"/>
  <c r="H27" i="11"/>
  <c r="H10" i="11"/>
  <c r="J10" i="11" s="1"/>
  <c r="J37" i="11"/>
  <c r="E20" i="11"/>
  <c r="E18" i="11" s="1"/>
  <c r="H17" i="11"/>
  <c r="J17" i="11" s="1"/>
  <c r="H35" i="11"/>
  <c r="H8" i="11"/>
  <c r="J8" i="11" s="1"/>
  <c r="H13" i="11"/>
  <c r="J13" i="11" s="1"/>
  <c r="I20" i="11"/>
  <c r="J33" i="11"/>
  <c r="H40" i="11"/>
  <c r="B21" i="11"/>
  <c r="F21" i="11"/>
  <c r="F18" i="11" s="1"/>
  <c r="H9" i="11"/>
  <c r="J9" i="11" s="1"/>
  <c r="H11" i="11"/>
  <c r="J11" i="11" s="1"/>
  <c r="C20" i="11"/>
  <c r="C18" i="11" s="1"/>
  <c r="I23" i="11"/>
  <c r="H34" i="11"/>
  <c r="H36" i="11"/>
  <c r="H14" i="11"/>
  <c r="J14" i="11" s="1"/>
  <c r="H16" i="11"/>
  <c r="J16" i="11" s="1"/>
  <c r="B20" i="11"/>
  <c r="H32" i="11"/>
  <c r="H41" i="11"/>
  <c r="B18" i="11" l="1"/>
  <c r="I18" i="11"/>
  <c r="J26" i="11"/>
  <c r="H25" i="11"/>
  <c r="H18" i="11"/>
  <c r="H30" i="11"/>
  <c r="H21" i="11"/>
  <c r="J25" i="11"/>
  <c r="H20" i="11"/>
  <c r="J32" i="11"/>
  <c r="J20" i="11" s="1"/>
  <c r="H22" i="11"/>
  <c r="J34" i="11"/>
  <c r="J22" i="11" s="1"/>
  <c r="H28" i="11"/>
  <c r="J40" i="11"/>
  <c r="J28" i="11" s="1"/>
  <c r="H29" i="11"/>
  <c r="J41" i="11"/>
  <c r="J29" i="11" s="1"/>
  <c r="H24" i="11"/>
  <c r="J36" i="11"/>
  <c r="J24" i="11" s="1"/>
  <c r="J35" i="11"/>
  <c r="J23" i="11" s="1"/>
  <c r="H23" i="11"/>
  <c r="H26" i="11"/>
  <c r="H6" i="11"/>
  <c r="J6" i="11" s="1"/>
  <c r="J21" i="11"/>
  <c r="J30" i="11" l="1"/>
  <c r="J18" i="11"/>
</calcChain>
</file>

<file path=xl/sharedStrings.xml><?xml version="1.0" encoding="utf-8"?>
<sst xmlns="http://schemas.openxmlformats.org/spreadsheetml/2006/main" count="49" uniqueCount="27">
  <si>
    <t>EHR</t>
  </si>
  <si>
    <t>BIO</t>
  </si>
  <si>
    <t>CISE</t>
  </si>
  <si>
    <t>ENG</t>
  </si>
  <si>
    <t>MPS</t>
  </si>
  <si>
    <t>SBE</t>
  </si>
  <si>
    <t>GEO</t>
  </si>
  <si>
    <t>(Dollars in Millions)</t>
  </si>
  <si>
    <t>NATIONAL SCIENCE FOUNDATION</t>
  </si>
  <si>
    <t>Total, NSF</t>
  </si>
  <si>
    <t>RRA</t>
  </si>
  <si>
    <t>NETWORKING AND INFORMATION TECHNOLOGY R&amp;D SUMMARY</t>
  </si>
  <si>
    <t>Computing-Enabled Human Interaction, 
   Communications, Augmentation</t>
  </si>
  <si>
    <t>Computing-Enabled Networked Physical
   Systems</t>
  </si>
  <si>
    <t>Cyber Security &amp; Privacy</t>
  </si>
  <si>
    <t>Education and Workforce</t>
  </si>
  <si>
    <t>Enabling-R&amp;D for High-Capability Computing
   System</t>
  </si>
  <si>
    <t>High Capability Computing Infrastructure and
   Applications</t>
  </si>
  <si>
    <t>Intelligent Robotics and Autonomous Systems</t>
  </si>
  <si>
    <t>Large-Scale Data Management and Analysis</t>
  </si>
  <si>
    <t>Large Scale Networking</t>
  </si>
  <si>
    <t>Software Productivity, Sustainability and Quality</t>
  </si>
  <si>
    <t>FY 2020 BUDGET REQUEST TO CONGRESS</t>
  </si>
  <si>
    <t>Total, FY 2018 Actual</t>
  </si>
  <si>
    <t>Delta from FY 2018 Actual to 
   FY 2020 Request</t>
  </si>
  <si>
    <t>Total, FY 2020 Request</t>
  </si>
  <si>
    <t>Artificial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</si>
</sst>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#,##0.00;\-#,##0.00;&quot;-&quot;??"/>
    <numFmt numFmtId="165" formatCode="&quot;$&quot;#,##0.00;\-&quot;$&quot;#,##0.00;&quot;-&quot;??"/>
  </numFmts>
  <fonts count="5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3" xfId="1" applyFont="1" applyFill="1" applyBorder="1" applyAlignment="1" applyProtection="1">
      <alignment vertical="top" wrapText="1" readingOrder="1"/>
      <protection locked="0"/>
    </xf>
    <xf numFmtId="164" fontId="4" fillId="0" borderId="0" xfId="1" applyNumberFormat="1" applyFont="1" applyFill="1" applyBorder="1" applyAlignment="1" applyProtection="1">
      <alignment vertical="top" wrapText="1" readingOrder="1"/>
      <protection locked="0"/>
    </xf>
    <xf numFmtId="0" fontId="2" fillId="0" borderId="9" xfId="1" applyFont="1" applyFill="1" applyBorder="1" applyAlignment="1" applyProtection="1">
      <alignment horizontal="right" vertical="top" wrapText="1" readingOrder="1"/>
      <protection locked="0"/>
    </xf>
    <xf numFmtId="0" fontId="2" fillId="2" borderId="5" xfId="1" applyFont="1" applyFill="1" applyBorder="1" applyAlignment="1" applyProtection="1">
      <alignment vertical="center" wrapText="1" readingOrder="1"/>
      <protection locked="0"/>
    </xf>
    <xf numFmtId="0" fontId="2" fillId="2" borderId="12" xfId="1" applyFont="1" applyFill="1" applyBorder="1" applyAlignment="1" applyProtection="1">
      <alignment vertical="center" wrapText="1" readingOrder="1"/>
      <protection locked="0"/>
    </xf>
    <xf numFmtId="0" fontId="4" fillId="0" borderId="0" xfId="1" applyFont="1" applyFill="1"/>
    <xf numFmtId="0" fontId="2" fillId="0" borderId="8" xfId="1" applyFont="1" applyFill="1" applyBorder="1" applyAlignment="1">
      <alignment horizontal="right"/>
    </xf>
    <xf numFmtId="165" fontId="2" fillId="2" borderId="6" xfId="1" applyNumberFormat="1" applyFont="1" applyFill="1" applyBorder="1" applyAlignment="1" applyProtection="1">
      <alignment vertical="center" wrapText="1" readingOrder="1"/>
      <protection locked="0"/>
    </xf>
    <xf numFmtId="165" fontId="2" fillId="2" borderId="10" xfId="1" applyNumberFormat="1" applyFont="1" applyFill="1" applyBorder="1" applyAlignment="1" applyProtection="1">
      <alignment vertical="center" wrapText="1" readingOrder="1"/>
      <protection locked="0"/>
    </xf>
    <xf numFmtId="164" fontId="4" fillId="0" borderId="1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1" applyFont="1" applyFill="1"/>
    <xf numFmtId="4" fontId="4" fillId="0" borderId="14" xfId="1" applyNumberFormat="1" applyFont="1" applyFill="1" applyBorder="1" applyAlignment="1" applyProtection="1">
      <alignment vertical="top" wrapText="1" readingOrder="1"/>
      <protection locked="0"/>
    </xf>
    <xf numFmtId="164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4" fontId="4" fillId="0" borderId="1" xfId="1" applyNumberFormat="1" applyFont="1" applyFill="1" applyBorder="1" applyAlignment="1" applyProtection="1">
      <alignment vertical="top" readingOrder="1"/>
      <protection locked="0"/>
    </xf>
    <xf numFmtId="165" fontId="4" fillId="0" borderId="1" xfId="1" applyNumberFormat="1" applyFont="1" applyFill="1" applyBorder="1" applyAlignment="1" applyProtection="1">
      <alignment vertical="top" readingOrder="1"/>
      <protection locked="0"/>
    </xf>
    <xf numFmtId="7" fontId="4" fillId="0" borderId="0" xfId="1" applyNumberFormat="1" applyFont="1" applyFill="1"/>
    <xf numFmtId="165" fontId="2" fillId="2" borderId="7" xfId="1" applyNumberFormat="1" applyFont="1" applyFill="1" applyBorder="1" applyAlignment="1" applyProtection="1">
      <alignment vertical="top" readingOrder="1"/>
      <protection locked="0"/>
    </xf>
    <xf numFmtId="0" fontId="2" fillId="0" borderId="4" xfId="1" applyFont="1" applyFill="1" applyBorder="1" applyAlignment="1" applyProtection="1">
      <alignment horizontal="right" wrapText="1" readingOrder="1"/>
      <protection locked="0"/>
    </xf>
    <xf numFmtId="0" fontId="2" fillId="0" borderId="9" xfId="1" applyFont="1" applyFill="1" applyBorder="1" applyAlignment="1" applyProtection="1">
      <alignment horizontal="right" wrapText="1" readingOrder="1"/>
      <protection locked="0"/>
    </xf>
    <xf numFmtId="0" fontId="2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2" xfId="1" applyFont="1" applyFill="1" applyBorder="1"/>
    <xf numFmtId="4" fontId="4" fillId="0" borderId="11" xfId="1" applyNumberFormat="1" applyFont="1" applyFill="1" applyBorder="1" applyAlignment="1" applyProtection="1">
      <alignment vertical="top" readingOrder="1"/>
      <protection locked="0"/>
    </xf>
    <xf numFmtId="4" fontId="4" fillId="0" borderId="0" xfId="1" applyNumberFormat="1" applyFont="1" applyFill="1" applyBorder="1" applyAlignment="1" applyProtection="1">
      <alignment vertical="top" readingOrder="1"/>
      <protection locked="0"/>
    </xf>
    <xf numFmtId="165" fontId="2" fillId="2" borderId="13" xfId="1" applyNumberFormat="1" applyFont="1" applyFill="1" applyBorder="1" applyAlignment="1" applyProtection="1">
      <alignment vertical="top" readingOrder="1"/>
      <protection locked="0"/>
    </xf>
    <xf numFmtId="165" fontId="2" fillId="2" borderId="7" xfId="1" applyNumberFormat="1" applyFont="1" applyFill="1" applyBorder="1" applyAlignment="1" applyProtection="1">
      <alignment vertical="center" readingOrder="1"/>
      <protection locked="0"/>
    </xf>
    <xf numFmtId="165" fontId="2" fillId="2" borderId="13" xfId="1" applyNumberFormat="1" applyFont="1" applyFill="1" applyBorder="1" applyAlignment="1" applyProtection="1">
      <alignment vertical="center" readingOrder="1"/>
      <protection locked="0"/>
    </xf>
  </cellXfs>
  <cellStyles count="6">
    <cellStyle name="Normal" xfId="0" builtinId="0"/>
    <cellStyle name="Normal 11 2" xfId="5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1F497D"/>
      <rgbColor rgb="00D3D3D3"/>
      <rgbColor rgb="006E9ECA"/>
      <rgbColor rgb="00FFFFFF"/>
      <rgbColor rgb="00708090"/>
      <rgbColor rgb="008FA0B0"/>
      <rgbColor rgb="00C6D9F1"/>
      <rgbColor rgb="008DB3E2"/>
      <rgbColor rgb="00548D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showGridLines="0" tabSelected="1" zoomScaleNormal="100" workbookViewId="0">
      <selection activeCell="D15" sqref="D15"/>
    </sheetView>
  </sheetViews>
  <sheetFormatPr defaultColWidth="8.85546875" defaultRowHeight="15"/>
  <cols>
    <col min="1" max="1" width="48" style="6" customWidth="1"/>
    <col min="2" max="7" width="9.28515625" style="6" customWidth="1"/>
    <col min="8" max="8" width="10.7109375" style="11" customWidth="1"/>
    <col min="9" max="9" width="9.28515625" style="11" customWidth="1"/>
    <col min="10" max="10" width="10.7109375" style="11" customWidth="1"/>
    <col min="11" max="16384" width="8.85546875" style="6"/>
  </cols>
  <sheetData>
    <row r="1" spans="1:1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</row>
    <row r="3" spans="1:1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thickBot="1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30.75" thickBot="1">
      <c r="A5" s="7"/>
      <c r="B5" s="19" t="s">
        <v>1</v>
      </c>
      <c r="C5" s="19" t="s">
        <v>2</v>
      </c>
      <c r="D5" s="19" t="s">
        <v>3</v>
      </c>
      <c r="E5" s="19" t="s">
        <v>6</v>
      </c>
      <c r="F5" s="19" t="s">
        <v>4</v>
      </c>
      <c r="G5" s="19" t="s">
        <v>5</v>
      </c>
      <c r="H5" s="20" t="s">
        <v>10</v>
      </c>
      <c r="I5" s="19" t="s">
        <v>0</v>
      </c>
      <c r="J5" s="3" t="s">
        <v>9</v>
      </c>
    </row>
    <row r="6" spans="1:11" ht="15" customHeight="1">
      <c r="A6" s="4" t="s">
        <v>23</v>
      </c>
      <c r="B6" s="8">
        <f>SUM(B7:B17)</f>
        <v>93.5</v>
      </c>
      <c r="C6" s="8">
        <f t="shared" ref="C6:I6" si="0">SUM(C7:C17)</f>
        <v>960.8</v>
      </c>
      <c r="D6" s="8">
        <f t="shared" si="0"/>
        <v>32.590000000000003</v>
      </c>
      <c r="E6" s="8">
        <f t="shared" si="0"/>
        <v>24</v>
      </c>
      <c r="F6" s="8">
        <f t="shared" si="0"/>
        <v>152.33768499999999</v>
      </c>
      <c r="G6" s="8">
        <f t="shared" si="0"/>
        <v>22.840000000000003</v>
      </c>
      <c r="H6" s="9">
        <f t="shared" ref="H6:H18" si="1">SUM(B6:G6)</f>
        <v>1286.0676849999998</v>
      </c>
      <c r="I6" s="8">
        <f t="shared" si="0"/>
        <v>9.5</v>
      </c>
      <c r="J6" s="9">
        <f>SUM(H6:I6)</f>
        <v>1295.5676849999998</v>
      </c>
    </row>
    <row r="7" spans="1:11" ht="14.25">
      <c r="A7" s="1" t="s">
        <v>26</v>
      </c>
      <c r="B7" s="13">
        <v>15</v>
      </c>
      <c r="C7" s="13">
        <v>133.21</v>
      </c>
      <c r="D7" s="13">
        <v>10.57</v>
      </c>
      <c r="E7" s="13">
        <v>0</v>
      </c>
      <c r="F7" s="13">
        <v>25.51</v>
      </c>
      <c r="G7" s="13">
        <v>0.22</v>
      </c>
      <c r="H7" s="24">
        <f t="shared" ref="H7" si="2">SUM(B7:G7)</f>
        <v>184.51</v>
      </c>
      <c r="I7" s="14">
        <v>0</v>
      </c>
      <c r="J7" s="24">
        <f t="shared" ref="J7" si="3">SUM(H7:I7)</f>
        <v>184.51</v>
      </c>
    </row>
    <row r="8" spans="1:11" ht="28.5">
      <c r="A8" s="1" t="s">
        <v>12</v>
      </c>
      <c r="B8" s="13">
        <v>18</v>
      </c>
      <c r="C8" s="13">
        <v>67.17</v>
      </c>
      <c r="D8" s="13">
        <v>6.86</v>
      </c>
      <c r="E8" s="13">
        <v>0</v>
      </c>
      <c r="F8" s="13">
        <v>2.5299999999999998</v>
      </c>
      <c r="G8" s="13">
        <v>10.29</v>
      </c>
      <c r="H8" s="24">
        <f t="shared" si="1"/>
        <v>104.85</v>
      </c>
      <c r="I8" s="14">
        <v>0</v>
      </c>
      <c r="J8" s="24">
        <f t="shared" ref="J8:J41" si="4">SUM(H8:I8)</f>
        <v>104.85</v>
      </c>
    </row>
    <row r="9" spans="1:11" ht="28.5">
      <c r="A9" s="1" t="s">
        <v>13</v>
      </c>
      <c r="B9" s="13">
        <v>1</v>
      </c>
      <c r="C9" s="13">
        <v>63.08</v>
      </c>
      <c r="D9" s="13">
        <v>3.64</v>
      </c>
      <c r="E9" s="13">
        <v>0</v>
      </c>
      <c r="F9" s="13">
        <v>0</v>
      </c>
      <c r="G9" s="13">
        <v>0</v>
      </c>
      <c r="H9" s="24">
        <f t="shared" si="1"/>
        <v>67.72</v>
      </c>
      <c r="I9" s="14">
        <v>0</v>
      </c>
      <c r="J9" s="24">
        <f t="shared" si="4"/>
        <v>67.72</v>
      </c>
      <c r="K9" s="2"/>
    </row>
    <row r="10" spans="1:11" ht="14.25">
      <c r="A10" s="1" t="s">
        <v>14</v>
      </c>
      <c r="B10" s="13">
        <v>0</v>
      </c>
      <c r="C10" s="13">
        <v>97.86</v>
      </c>
      <c r="D10" s="13">
        <v>0</v>
      </c>
      <c r="E10" s="13">
        <v>0</v>
      </c>
      <c r="F10" s="13">
        <v>0.111596</v>
      </c>
      <c r="G10" s="13">
        <v>6.02</v>
      </c>
      <c r="H10" s="24">
        <f t="shared" si="1"/>
        <v>103.991596</v>
      </c>
      <c r="I10" s="14">
        <v>0</v>
      </c>
      <c r="J10" s="24">
        <f t="shared" si="4"/>
        <v>103.991596</v>
      </c>
      <c r="K10" s="2"/>
    </row>
    <row r="11" spans="1:11" ht="14.25">
      <c r="A11" s="1" t="s">
        <v>15</v>
      </c>
      <c r="B11" s="13">
        <v>6</v>
      </c>
      <c r="C11" s="13">
        <v>60.01</v>
      </c>
      <c r="D11" s="13">
        <v>0</v>
      </c>
      <c r="E11" s="13">
        <v>0</v>
      </c>
      <c r="F11" s="13">
        <v>0</v>
      </c>
      <c r="G11" s="13">
        <v>0</v>
      </c>
      <c r="H11" s="24">
        <f t="shared" si="1"/>
        <v>66.009999999999991</v>
      </c>
      <c r="I11" s="25">
        <v>9.5</v>
      </c>
      <c r="J11" s="24">
        <f t="shared" si="4"/>
        <v>75.509999999999991</v>
      </c>
      <c r="K11" s="2"/>
    </row>
    <row r="12" spans="1:11" ht="28.5">
      <c r="A12" s="1" t="s">
        <v>16</v>
      </c>
      <c r="B12" s="13">
        <v>0</v>
      </c>
      <c r="C12" s="13">
        <v>100.77</v>
      </c>
      <c r="D12" s="13">
        <v>0</v>
      </c>
      <c r="E12" s="13">
        <v>0</v>
      </c>
      <c r="F12" s="13">
        <v>77.396589000000006</v>
      </c>
      <c r="G12" s="13">
        <v>0</v>
      </c>
      <c r="H12" s="24">
        <f t="shared" si="1"/>
        <v>178.16658899999999</v>
      </c>
      <c r="I12" s="14">
        <v>0</v>
      </c>
      <c r="J12" s="24">
        <f t="shared" si="4"/>
        <v>178.16658899999999</v>
      </c>
    </row>
    <row r="13" spans="1:11" ht="28.5">
      <c r="A13" s="1" t="s">
        <v>17</v>
      </c>
      <c r="B13" s="13">
        <v>2.5</v>
      </c>
      <c r="C13" s="13">
        <v>109.19</v>
      </c>
      <c r="D13" s="13">
        <v>0</v>
      </c>
      <c r="E13" s="13">
        <v>24</v>
      </c>
      <c r="F13" s="13">
        <v>42.149500000000003</v>
      </c>
      <c r="G13" s="13">
        <v>0</v>
      </c>
      <c r="H13" s="24">
        <f t="shared" si="1"/>
        <v>177.83949999999999</v>
      </c>
      <c r="I13" s="14">
        <v>0</v>
      </c>
      <c r="J13" s="24">
        <f t="shared" si="4"/>
        <v>177.83949999999999</v>
      </c>
    </row>
    <row r="14" spans="1:11" ht="14.25">
      <c r="A14" s="1" t="s">
        <v>18</v>
      </c>
      <c r="B14" s="13">
        <v>0</v>
      </c>
      <c r="C14" s="13">
        <v>30.11</v>
      </c>
      <c r="D14" s="13">
        <v>8.1</v>
      </c>
      <c r="E14" s="13">
        <v>0</v>
      </c>
      <c r="F14" s="13">
        <v>0</v>
      </c>
      <c r="G14" s="13">
        <v>0</v>
      </c>
      <c r="H14" s="24">
        <f t="shared" si="1"/>
        <v>38.21</v>
      </c>
      <c r="I14" s="14">
        <v>0</v>
      </c>
      <c r="J14" s="24">
        <f t="shared" si="4"/>
        <v>38.21</v>
      </c>
    </row>
    <row r="15" spans="1:11" ht="14.25">
      <c r="A15" s="1" t="s">
        <v>19</v>
      </c>
      <c r="B15" s="13">
        <v>36.5</v>
      </c>
      <c r="C15" s="13">
        <v>117.62</v>
      </c>
      <c r="D15" s="13">
        <v>3.42</v>
      </c>
      <c r="E15" s="13">
        <v>0</v>
      </c>
      <c r="F15" s="13">
        <v>4.6399999999999997</v>
      </c>
      <c r="G15" s="13">
        <v>4.9800000000000004</v>
      </c>
      <c r="H15" s="24">
        <f t="shared" si="1"/>
        <v>167.15999999999997</v>
      </c>
      <c r="I15" s="14">
        <v>0</v>
      </c>
      <c r="J15" s="24">
        <f t="shared" si="4"/>
        <v>167.15999999999997</v>
      </c>
    </row>
    <row r="16" spans="1:11" ht="14.25">
      <c r="A16" s="1" t="s">
        <v>20</v>
      </c>
      <c r="B16" s="13">
        <v>0</v>
      </c>
      <c r="C16" s="13">
        <v>128.05000000000001</v>
      </c>
      <c r="D16" s="13">
        <v>0</v>
      </c>
      <c r="E16" s="13">
        <v>0</v>
      </c>
      <c r="F16" s="13">
        <v>0</v>
      </c>
      <c r="G16" s="13">
        <v>0</v>
      </c>
      <c r="H16" s="24">
        <f t="shared" si="1"/>
        <v>128.05000000000001</v>
      </c>
      <c r="I16" s="14">
        <v>0</v>
      </c>
      <c r="J16" s="24">
        <f t="shared" si="4"/>
        <v>128.05000000000001</v>
      </c>
    </row>
    <row r="17" spans="1:11" ht="14.25">
      <c r="A17" s="1" t="s">
        <v>21</v>
      </c>
      <c r="B17" s="13">
        <v>14.5</v>
      </c>
      <c r="C17" s="13">
        <v>53.73</v>
      </c>
      <c r="D17" s="13">
        <v>0</v>
      </c>
      <c r="E17" s="13">
        <v>0</v>
      </c>
      <c r="F17" s="13">
        <v>0</v>
      </c>
      <c r="G17" s="13">
        <v>1.33</v>
      </c>
      <c r="H17" s="24">
        <f t="shared" si="1"/>
        <v>69.559999999999988</v>
      </c>
      <c r="I17" s="14">
        <v>0</v>
      </c>
      <c r="J17" s="24">
        <f t="shared" si="4"/>
        <v>69.559999999999988</v>
      </c>
    </row>
    <row r="18" spans="1:11" ht="30">
      <c r="A18" s="5" t="s">
        <v>24</v>
      </c>
      <c r="B18" s="18">
        <f>SUM(B19:B29)</f>
        <v>-14.5</v>
      </c>
      <c r="C18" s="18">
        <f t="shared" ref="C18:I18" si="5">SUM(C19:C29)</f>
        <v>-77.759999999999991</v>
      </c>
      <c r="D18" s="18">
        <f t="shared" si="5"/>
        <v>0.75999999999999979</v>
      </c>
      <c r="E18" s="18">
        <f t="shared" si="5"/>
        <v>-4</v>
      </c>
      <c r="F18" s="18">
        <f t="shared" si="5"/>
        <v>-2.8676850000000114</v>
      </c>
      <c r="G18" s="18">
        <f t="shared" si="5"/>
        <v>0.13000000000000078</v>
      </c>
      <c r="H18" s="26">
        <f t="shared" si="1"/>
        <v>-98.237684999999999</v>
      </c>
      <c r="I18" s="18">
        <f t="shared" si="5"/>
        <v>0</v>
      </c>
      <c r="J18" s="26">
        <f t="shared" si="4"/>
        <v>-98.237684999999999</v>
      </c>
    </row>
    <row r="19" spans="1:11" ht="14.25">
      <c r="A19" s="1" t="s">
        <v>26</v>
      </c>
      <c r="B19" s="13">
        <f t="shared" ref="B19:B29" si="6">B31-B7</f>
        <v>-3</v>
      </c>
      <c r="C19" s="13">
        <f t="shared" ref="C19:J19" si="7">C31-C7</f>
        <v>5.3700000000000045</v>
      </c>
      <c r="D19" s="13">
        <f t="shared" si="7"/>
        <v>0.17999999999999972</v>
      </c>
      <c r="E19" s="13">
        <f t="shared" si="7"/>
        <v>0</v>
      </c>
      <c r="F19" s="13">
        <f t="shared" si="7"/>
        <v>6.8199999999999967</v>
      </c>
      <c r="G19" s="13">
        <f t="shared" si="7"/>
        <v>0</v>
      </c>
      <c r="H19" s="24">
        <f t="shared" si="7"/>
        <v>9.370000000000033</v>
      </c>
      <c r="I19" s="14">
        <f t="shared" si="7"/>
        <v>0</v>
      </c>
      <c r="J19" s="24">
        <f t="shared" si="7"/>
        <v>9.370000000000033</v>
      </c>
    </row>
    <row r="20" spans="1:11" ht="28.5">
      <c r="A20" s="1" t="s">
        <v>12</v>
      </c>
      <c r="B20" s="13">
        <f t="shared" si="6"/>
        <v>-18</v>
      </c>
      <c r="C20" s="13">
        <f t="shared" ref="C20:J29" si="8">C32-C8</f>
        <v>-5.6700000000000017</v>
      </c>
      <c r="D20" s="13">
        <f t="shared" si="8"/>
        <v>-0.11000000000000032</v>
      </c>
      <c r="E20" s="13">
        <f t="shared" si="8"/>
        <v>0</v>
      </c>
      <c r="F20" s="13">
        <f t="shared" si="8"/>
        <v>-2.5299999999999998</v>
      </c>
      <c r="G20" s="13">
        <f t="shared" si="8"/>
        <v>-1.379999999999999</v>
      </c>
      <c r="H20" s="24">
        <f t="shared" si="8"/>
        <v>-27.689999999999998</v>
      </c>
      <c r="I20" s="14">
        <f t="shared" si="8"/>
        <v>0</v>
      </c>
      <c r="J20" s="24">
        <f t="shared" si="8"/>
        <v>-27.689999999999998</v>
      </c>
    </row>
    <row r="21" spans="1:11" ht="28.5">
      <c r="A21" s="1" t="s">
        <v>13</v>
      </c>
      <c r="B21" s="13">
        <f t="shared" si="6"/>
        <v>0</v>
      </c>
      <c r="C21" s="13">
        <f t="shared" si="8"/>
        <v>-5.3299999999999983</v>
      </c>
      <c r="D21" s="13">
        <f t="shared" si="8"/>
        <v>-4.0000000000000036E-2</v>
      </c>
      <c r="E21" s="13">
        <f t="shared" si="8"/>
        <v>0</v>
      </c>
      <c r="F21" s="13">
        <f t="shared" si="8"/>
        <v>0</v>
      </c>
      <c r="G21" s="13">
        <f t="shared" si="8"/>
        <v>0</v>
      </c>
      <c r="H21" s="24">
        <f t="shared" si="8"/>
        <v>-5.3699999999999974</v>
      </c>
      <c r="I21" s="14">
        <f t="shared" si="8"/>
        <v>0</v>
      </c>
      <c r="J21" s="24">
        <f t="shared" si="8"/>
        <v>-5.3699999999999974</v>
      </c>
    </row>
    <row r="22" spans="1:11" ht="14.25">
      <c r="A22" s="1" t="s">
        <v>14</v>
      </c>
      <c r="B22" s="13">
        <f t="shared" si="6"/>
        <v>0</v>
      </c>
      <c r="C22" s="13">
        <f t="shared" si="8"/>
        <v>-7.6599999999999966</v>
      </c>
      <c r="D22" s="13">
        <f t="shared" si="8"/>
        <v>1</v>
      </c>
      <c r="E22" s="13">
        <f t="shared" si="8"/>
        <v>0</v>
      </c>
      <c r="F22" s="13">
        <f t="shared" si="8"/>
        <v>0.88840399999999997</v>
      </c>
      <c r="G22" s="13">
        <f t="shared" si="8"/>
        <v>-2.0199999999999996</v>
      </c>
      <c r="H22" s="24">
        <f t="shared" si="8"/>
        <v>-7.7915959999999984</v>
      </c>
      <c r="I22" s="14">
        <f t="shared" si="8"/>
        <v>0</v>
      </c>
      <c r="J22" s="24">
        <f t="shared" si="8"/>
        <v>-7.7915959999999984</v>
      </c>
    </row>
    <row r="23" spans="1:11" ht="14.25">
      <c r="A23" s="1" t="s">
        <v>15</v>
      </c>
      <c r="B23" s="13">
        <f t="shared" si="6"/>
        <v>0</v>
      </c>
      <c r="C23" s="13">
        <f t="shared" si="8"/>
        <v>-19.809999999999995</v>
      </c>
      <c r="D23" s="13">
        <f t="shared" si="8"/>
        <v>0</v>
      </c>
      <c r="E23" s="13">
        <f t="shared" si="8"/>
        <v>0</v>
      </c>
      <c r="F23" s="13">
        <f t="shared" si="8"/>
        <v>0</v>
      </c>
      <c r="G23" s="13">
        <f t="shared" si="8"/>
        <v>0</v>
      </c>
      <c r="H23" s="24">
        <f t="shared" si="8"/>
        <v>-19.809999999999988</v>
      </c>
      <c r="I23" s="14">
        <f t="shared" si="8"/>
        <v>0</v>
      </c>
      <c r="J23" s="24">
        <f t="shared" si="8"/>
        <v>-19.809999999999988</v>
      </c>
    </row>
    <row r="24" spans="1:11" ht="28.5">
      <c r="A24" s="1" t="s">
        <v>16</v>
      </c>
      <c r="B24" s="13">
        <f t="shared" si="6"/>
        <v>0</v>
      </c>
      <c r="C24" s="13">
        <f t="shared" si="8"/>
        <v>-8.4699999999999989</v>
      </c>
      <c r="D24" s="13">
        <f t="shared" si="8"/>
        <v>0</v>
      </c>
      <c r="E24" s="13">
        <f t="shared" si="8"/>
        <v>0</v>
      </c>
      <c r="F24" s="13">
        <f t="shared" si="8"/>
        <v>-10.396589000000006</v>
      </c>
      <c r="G24" s="13">
        <f t="shared" si="8"/>
        <v>0</v>
      </c>
      <c r="H24" s="24">
        <f t="shared" si="8"/>
        <v>-18.866588999999976</v>
      </c>
      <c r="I24" s="14">
        <f t="shared" si="8"/>
        <v>0</v>
      </c>
      <c r="J24" s="24">
        <f t="shared" si="8"/>
        <v>-18.866588999999976</v>
      </c>
    </row>
    <row r="25" spans="1:11" ht="28.5">
      <c r="A25" s="1" t="s">
        <v>17</v>
      </c>
      <c r="B25" s="13">
        <f t="shared" si="6"/>
        <v>0</v>
      </c>
      <c r="C25" s="13">
        <f t="shared" si="8"/>
        <v>-9.1899999999999977</v>
      </c>
      <c r="D25" s="13">
        <f t="shared" si="8"/>
        <v>0</v>
      </c>
      <c r="E25" s="13">
        <f t="shared" si="8"/>
        <v>-4</v>
      </c>
      <c r="F25" s="13">
        <f t="shared" si="8"/>
        <v>-4.1495000000000033</v>
      </c>
      <c r="G25" s="13">
        <f t="shared" si="8"/>
        <v>0</v>
      </c>
      <c r="H25" s="24">
        <f t="shared" si="8"/>
        <v>-17.339499999999987</v>
      </c>
      <c r="I25" s="14">
        <f t="shared" si="8"/>
        <v>0</v>
      </c>
      <c r="J25" s="24">
        <f t="shared" si="8"/>
        <v>-17.339499999999987</v>
      </c>
    </row>
    <row r="26" spans="1:11" ht="14.25">
      <c r="A26" s="1" t="s">
        <v>18</v>
      </c>
      <c r="B26" s="13">
        <f t="shared" si="6"/>
        <v>0</v>
      </c>
      <c r="C26" s="13">
        <f t="shared" si="8"/>
        <v>-2.3499999999999979</v>
      </c>
      <c r="D26" s="13">
        <f t="shared" si="8"/>
        <v>0.15000000000000036</v>
      </c>
      <c r="E26" s="13">
        <f t="shared" si="8"/>
        <v>0</v>
      </c>
      <c r="F26" s="13">
        <f t="shared" si="8"/>
        <v>0</v>
      </c>
      <c r="G26" s="13">
        <f t="shared" si="8"/>
        <v>0</v>
      </c>
      <c r="H26" s="24">
        <f t="shared" si="8"/>
        <v>-2.1999999999999957</v>
      </c>
      <c r="I26" s="14">
        <f t="shared" si="8"/>
        <v>0</v>
      </c>
      <c r="J26" s="24">
        <f t="shared" si="8"/>
        <v>-2.1999999999999957</v>
      </c>
    </row>
    <row r="27" spans="1:11" ht="14.25">
      <c r="A27" s="1" t="s">
        <v>19</v>
      </c>
      <c r="B27" s="13">
        <f t="shared" si="6"/>
        <v>6.5</v>
      </c>
      <c r="C27" s="13">
        <f t="shared" si="8"/>
        <v>-9.3200000000000074</v>
      </c>
      <c r="D27" s="13">
        <f t="shared" si="8"/>
        <v>-0.41999999999999993</v>
      </c>
      <c r="E27" s="13">
        <f t="shared" si="8"/>
        <v>0</v>
      </c>
      <c r="F27" s="13">
        <f t="shared" si="8"/>
        <v>6.5000000000000009</v>
      </c>
      <c r="G27" s="13">
        <f t="shared" si="8"/>
        <v>2.9399999999999995</v>
      </c>
      <c r="H27" s="24">
        <f t="shared" si="8"/>
        <v>6.2000000000000171</v>
      </c>
      <c r="I27" s="14">
        <f t="shared" si="8"/>
        <v>0</v>
      </c>
      <c r="J27" s="24">
        <f t="shared" si="8"/>
        <v>6.2000000000000171</v>
      </c>
      <c r="K27" s="2"/>
    </row>
    <row r="28" spans="1:11" ht="14.25">
      <c r="A28" s="1" t="s">
        <v>20</v>
      </c>
      <c r="B28" s="13">
        <f t="shared" si="6"/>
        <v>0</v>
      </c>
      <c r="C28" s="13">
        <f t="shared" si="8"/>
        <v>-10.800000000000011</v>
      </c>
      <c r="D28" s="13">
        <f t="shared" si="8"/>
        <v>0</v>
      </c>
      <c r="E28" s="13">
        <f t="shared" si="8"/>
        <v>0</v>
      </c>
      <c r="F28" s="13">
        <f t="shared" si="8"/>
        <v>0</v>
      </c>
      <c r="G28" s="13">
        <f t="shared" si="8"/>
        <v>0</v>
      </c>
      <c r="H28" s="24">
        <f t="shared" si="8"/>
        <v>-10.800000000000011</v>
      </c>
      <c r="I28" s="14">
        <f t="shared" si="8"/>
        <v>0</v>
      </c>
      <c r="J28" s="24">
        <f t="shared" si="8"/>
        <v>-10.800000000000011</v>
      </c>
      <c r="K28" s="2"/>
    </row>
    <row r="29" spans="1:11" ht="14.25">
      <c r="A29" s="1" t="s">
        <v>21</v>
      </c>
      <c r="B29" s="13">
        <f t="shared" si="6"/>
        <v>0</v>
      </c>
      <c r="C29" s="13">
        <f t="shared" si="8"/>
        <v>-4.529999999999994</v>
      </c>
      <c r="D29" s="13">
        <f t="shared" si="8"/>
        <v>0</v>
      </c>
      <c r="E29" s="13">
        <f t="shared" si="8"/>
        <v>0</v>
      </c>
      <c r="F29" s="13">
        <f t="shared" si="8"/>
        <v>0</v>
      </c>
      <c r="G29" s="13">
        <f t="shared" si="8"/>
        <v>0.58999999999999986</v>
      </c>
      <c r="H29" s="24">
        <f t="shared" si="8"/>
        <v>-3.9399999999999835</v>
      </c>
      <c r="I29" s="14">
        <f t="shared" si="8"/>
        <v>0</v>
      </c>
      <c r="J29" s="24">
        <f t="shared" si="8"/>
        <v>-3.9399999999999835</v>
      </c>
      <c r="K29" s="2"/>
    </row>
    <row r="30" spans="1:11" ht="15" customHeight="1">
      <c r="A30" s="5" t="s">
        <v>25</v>
      </c>
      <c r="B30" s="27">
        <f>SUM(B31:B41)</f>
        <v>79</v>
      </c>
      <c r="C30" s="27">
        <f t="shared" ref="C30:I30" si="9">SUM(C31:C41)</f>
        <v>883.04</v>
      </c>
      <c r="D30" s="27">
        <f t="shared" si="9"/>
        <v>33.35</v>
      </c>
      <c r="E30" s="27">
        <f t="shared" si="9"/>
        <v>20</v>
      </c>
      <c r="F30" s="27">
        <f t="shared" si="9"/>
        <v>149.46999999999997</v>
      </c>
      <c r="G30" s="27">
        <f t="shared" si="9"/>
        <v>22.97</v>
      </c>
      <c r="H30" s="28">
        <f t="shared" ref="H30:H41" si="10">SUM(B30:G30)</f>
        <v>1187.83</v>
      </c>
      <c r="I30" s="27">
        <f t="shared" si="9"/>
        <v>9.5</v>
      </c>
      <c r="J30" s="28">
        <f t="shared" si="4"/>
        <v>1197.33</v>
      </c>
      <c r="K30" s="17"/>
    </row>
    <row r="31" spans="1:11" ht="14.25">
      <c r="A31" s="1" t="s">
        <v>26</v>
      </c>
      <c r="B31" s="13">
        <v>12</v>
      </c>
      <c r="C31" s="13">
        <v>138.58000000000001</v>
      </c>
      <c r="D31" s="13">
        <v>10.75</v>
      </c>
      <c r="E31" s="13">
        <v>0</v>
      </c>
      <c r="F31" s="13">
        <v>32.33</v>
      </c>
      <c r="G31" s="13">
        <v>0.22</v>
      </c>
      <c r="H31" s="24">
        <f t="shared" ref="H31" si="11">SUM(B31:G31)</f>
        <v>193.88000000000002</v>
      </c>
      <c r="I31" s="14">
        <v>0</v>
      </c>
      <c r="J31" s="24">
        <f t="shared" ref="J31" si="12">SUM(H31:I31)</f>
        <v>193.88000000000002</v>
      </c>
    </row>
    <row r="32" spans="1:11" ht="28.5">
      <c r="A32" s="1" t="s">
        <v>12</v>
      </c>
      <c r="B32" s="13">
        <v>0</v>
      </c>
      <c r="C32" s="13">
        <v>61.5</v>
      </c>
      <c r="D32" s="13">
        <v>6.75</v>
      </c>
      <c r="E32" s="13">
        <v>0</v>
      </c>
      <c r="F32" s="13">
        <v>0</v>
      </c>
      <c r="G32" s="13">
        <v>8.91</v>
      </c>
      <c r="H32" s="24">
        <f t="shared" si="10"/>
        <v>77.16</v>
      </c>
      <c r="I32" s="14">
        <v>0</v>
      </c>
      <c r="J32" s="24">
        <f t="shared" si="4"/>
        <v>77.16</v>
      </c>
    </row>
    <row r="33" spans="1:11" ht="28.5">
      <c r="A33" s="1" t="s">
        <v>13</v>
      </c>
      <c r="B33" s="13">
        <v>1</v>
      </c>
      <c r="C33" s="13">
        <v>57.75</v>
      </c>
      <c r="D33" s="13">
        <v>3.6</v>
      </c>
      <c r="E33" s="13">
        <v>0</v>
      </c>
      <c r="F33" s="13">
        <v>0</v>
      </c>
      <c r="G33" s="13">
        <v>0</v>
      </c>
      <c r="H33" s="24">
        <f t="shared" si="10"/>
        <v>62.35</v>
      </c>
      <c r="I33" s="14">
        <v>0</v>
      </c>
      <c r="J33" s="24">
        <f t="shared" si="4"/>
        <v>62.35</v>
      </c>
    </row>
    <row r="34" spans="1:11" ht="14.25">
      <c r="A34" s="1" t="s">
        <v>14</v>
      </c>
      <c r="B34" s="13">
        <v>0</v>
      </c>
      <c r="C34" s="13">
        <v>90.2</v>
      </c>
      <c r="D34" s="13">
        <v>1</v>
      </c>
      <c r="E34" s="13">
        <v>0</v>
      </c>
      <c r="F34" s="13">
        <v>1</v>
      </c>
      <c r="G34" s="13">
        <v>4</v>
      </c>
      <c r="H34" s="24">
        <f t="shared" si="10"/>
        <v>96.2</v>
      </c>
      <c r="I34" s="14">
        <v>0</v>
      </c>
      <c r="J34" s="24">
        <f t="shared" si="4"/>
        <v>96.2</v>
      </c>
    </row>
    <row r="35" spans="1:11" ht="14.25">
      <c r="A35" s="1" t="s">
        <v>15</v>
      </c>
      <c r="B35" s="13">
        <v>6</v>
      </c>
      <c r="C35" s="13">
        <v>40.200000000000003</v>
      </c>
      <c r="D35" s="13">
        <v>0</v>
      </c>
      <c r="E35" s="13">
        <v>0</v>
      </c>
      <c r="F35" s="13">
        <v>0</v>
      </c>
      <c r="G35" s="13">
        <v>0</v>
      </c>
      <c r="H35" s="24">
        <f t="shared" si="10"/>
        <v>46.2</v>
      </c>
      <c r="I35" s="25">
        <v>9.5</v>
      </c>
      <c r="J35" s="24">
        <f t="shared" si="4"/>
        <v>55.7</v>
      </c>
    </row>
    <row r="36" spans="1:11" ht="28.5">
      <c r="A36" s="1" t="s">
        <v>16</v>
      </c>
      <c r="B36" s="13">
        <v>0</v>
      </c>
      <c r="C36" s="13">
        <v>92.3</v>
      </c>
      <c r="D36" s="13">
        <v>0</v>
      </c>
      <c r="E36" s="13">
        <v>0</v>
      </c>
      <c r="F36" s="13">
        <v>67</v>
      </c>
      <c r="G36" s="13">
        <v>0</v>
      </c>
      <c r="H36" s="24">
        <f t="shared" si="10"/>
        <v>159.30000000000001</v>
      </c>
      <c r="I36" s="14">
        <v>0</v>
      </c>
      <c r="J36" s="24">
        <f t="shared" si="4"/>
        <v>159.30000000000001</v>
      </c>
    </row>
    <row r="37" spans="1:11" ht="28.5">
      <c r="A37" s="1" t="s">
        <v>17</v>
      </c>
      <c r="B37" s="13">
        <v>2.5</v>
      </c>
      <c r="C37" s="13">
        <v>100</v>
      </c>
      <c r="D37" s="13">
        <v>0</v>
      </c>
      <c r="E37" s="13">
        <v>20</v>
      </c>
      <c r="F37" s="13">
        <v>38</v>
      </c>
      <c r="G37" s="13">
        <v>0</v>
      </c>
      <c r="H37" s="24">
        <f t="shared" si="10"/>
        <v>160.5</v>
      </c>
      <c r="I37" s="14">
        <v>0</v>
      </c>
      <c r="J37" s="24">
        <f t="shared" si="4"/>
        <v>160.5</v>
      </c>
    </row>
    <row r="38" spans="1:11" ht="14.25">
      <c r="A38" s="1" t="s">
        <v>18</v>
      </c>
      <c r="B38" s="13">
        <v>0</v>
      </c>
      <c r="C38" s="13">
        <v>27.76</v>
      </c>
      <c r="D38" s="13">
        <v>8.25</v>
      </c>
      <c r="E38" s="13">
        <v>0</v>
      </c>
      <c r="F38" s="13">
        <v>0</v>
      </c>
      <c r="G38" s="13">
        <v>0</v>
      </c>
      <c r="H38" s="24">
        <f t="shared" si="10"/>
        <v>36.010000000000005</v>
      </c>
      <c r="I38" s="14">
        <v>0</v>
      </c>
      <c r="J38" s="24">
        <f t="shared" si="4"/>
        <v>36.010000000000005</v>
      </c>
    </row>
    <row r="39" spans="1:11" ht="14.25">
      <c r="A39" s="1" t="s">
        <v>19</v>
      </c>
      <c r="B39" s="13">
        <v>43</v>
      </c>
      <c r="C39" s="13">
        <v>108.3</v>
      </c>
      <c r="D39" s="13">
        <v>3</v>
      </c>
      <c r="E39" s="13">
        <v>0</v>
      </c>
      <c r="F39" s="13">
        <v>11.14</v>
      </c>
      <c r="G39" s="13">
        <v>7.92</v>
      </c>
      <c r="H39" s="24">
        <f t="shared" si="10"/>
        <v>173.35999999999999</v>
      </c>
      <c r="I39" s="14">
        <v>0</v>
      </c>
      <c r="J39" s="24">
        <f t="shared" si="4"/>
        <v>173.35999999999999</v>
      </c>
    </row>
    <row r="40" spans="1:11" ht="14.25">
      <c r="A40" s="1" t="s">
        <v>20</v>
      </c>
      <c r="B40" s="13">
        <v>0</v>
      </c>
      <c r="C40" s="13">
        <v>117.25</v>
      </c>
      <c r="D40" s="13">
        <v>0</v>
      </c>
      <c r="E40" s="13">
        <v>0</v>
      </c>
      <c r="F40" s="13">
        <v>0</v>
      </c>
      <c r="G40" s="13">
        <v>0</v>
      </c>
      <c r="H40" s="24">
        <f t="shared" si="10"/>
        <v>117.25</v>
      </c>
      <c r="I40" s="14">
        <v>0</v>
      </c>
      <c r="J40" s="24">
        <f t="shared" si="4"/>
        <v>117.25</v>
      </c>
    </row>
    <row r="41" spans="1:11" thickBot="1">
      <c r="A41" s="1" t="s">
        <v>21</v>
      </c>
      <c r="B41" s="10">
        <v>14.5</v>
      </c>
      <c r="C41" s="10">
        <v>49.2</v>
      </c>
      <c r="D41" s="15">
        <v>0</v>
      </c>
      <c r="E41" s="15">
        <v>0</v>
      </c>
      <c r="F41" s="15">
        <v>0</v>
      </c>
      <c r="G41" s="10">
        <v>1.92</v>
      </c>
      <c r="H41" s="12">
        <f t="shared" si="10"/>
        <v>65.62</v>
      </c>
      <c r="I41" s="16">
        <v>0</v>
      </c>
      <c r="J41" s="12">
        <f t="shared" si="4"/>
        <v>65.62</v>
      </c>
    </row>
    <row r="42" spans="1:11" ht="14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5" spans="1:11">
      <c r="C45" s="2"/>
      <c r="K45" s="2"/>
    </row>
    <row r="46" spans="1:11">
      <c r="C46" s="2"/>
      <c r="K46" s="2"/>
    </row>
    <row r="47" spans="1:11">
      <c r="C47" s="2"/>
      <c r="K47" s="2"/>
    </row>
    <row r="62" spans="3:11">
      <c r="C62" s="2"/>
      <c r="K62" s="2"/>
    </row>
    <row r="63" spans="3:11">
      <c r="C63" s="2"/>
      <c r="K63" s="2"/>
    </row>
    <row r="64" spans="3:11">
      <c r="C64" s="2"/>
      <c r="K64" s="2"/>
    </row>
    <row r="79" spans="3:11">
      <c r="C79" s="2"/>
      <c r="K79" s="2"/>
    </row>
    <row r="80" spans="3:11">
      <c r="C80" s="2"/>
      <c r="K80" s="2"/>
    </row>
    <row r="81" spans="3:11">
      <c r="C81" s="2"/>
      <c r="K81" s="2"/>
    </row>
  </sheetData>
  <mergeCells count="5">
    <mergeCell ref="A1:J1"/>
    <mergeCell ref="A2:J2"/>
    <mergeCell ref="A3:J3"/>
    <mergeCell ref="A4:J4"/>
    <mergeCell ref="A42:J42"/>
  </mergeCells>
  <printOptions horizontalCentered="1"/>
  <pageMargins left="0.5" right="0.5" top="0.5" bottom="0.5" header="0.3" footer="0.3"/>
  <pageSetup scale="72" orientation="portrait" r:id="rId1"/>
  <ignoredErrors>
    <ignoredError sqref="H32:H41 J6 J8:J17 J32:J41 B6:G6 I6 H7:J7 J30 J18 I20:J29 B20:G29 B19:G19 B31:J31 B18:G18 B30:G30 I30 I18 H19:J19" unlockedFormula="1"/>
    <ignoredError sqref="H8:H17 H6 H18 H20:H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NITRD by PCA</vt:lpstr>
      <vt:lpstr>'NITRD by PCA'!Print_Area</vt:lpstr>
      <vt:lpstr>'NITRD by PCA'!Print_Titles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2018-02-20T18:41:50Z</dcterms:created>
  <dcterms:modified xsi:type="dcterms:W3CDTF">2019-03-15T13:21:41Z</dcterms:modified>
</cp:coreProperties>
</file>