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28A6AFC1-DAF7-43A4-BCB4-29B8DE34A695}" xr6:coauthVersionLast="45" xr6:coauthVersionMax="45" xr10:uidLastSave="{00000000-0000-0000-0000-000000000000}"/>
  <bookViews>
    <workbookView xWindow="2640" yWindow="600" windowWidth="25170" windowHeight="14640" xr2:uid="{F50517FC-3F36-4093-8EEE-AEBD21D61A23}"/>
  </bookViews>
  <sheets>
    <sheet name="DG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D8" i="1"/>
  <c r="E8" i="1" s="1"/>
  <c r="C8" i="1"/>
  <c r="B8" i="1"/>
  <c r="E7" i="1"/>
  <c r="F7" i="1" s="1"/>
  <c r="D6" i="1"/>
  <c r="E6" i="1" s="1"/>
  <c r="C6" i="1"/>
  <c r="B6" i="1"/>
  <c r="B5" i="1" s="1"/>
  <c r="D5" i="1"/>
  <c r="C5" i="1"/>
  <c r="F8" i="1" l="1"/>
  <c r="E5" i="1"/>
  <c r="F5" i="1" s="1"/>
  <c r="F6" i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<sst xmlns="http://schemas.openxmlformats.org/spreadsheetml/2006/main" count="17" uniqueCount="17">
  <si>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</si>
  <si>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</si>
  <si>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</si>
  <si>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</t>
  </si>
  <si>
    <t>FY 2019
Actual</t>
  </si>
  <si>
    <t>FY 2020
(TBD)</t>
  </si>
  <si>
    <t>FY 2021
Request</t>
  </si>
  <si>
    <t>Change over
FY 2019 Actual</t>
  </si>
  <si>
    <t>Learning and Learning Environments</t>
  </si>
  <si>
    <t xml:space="preserve">STEM Professional Workforce </t>
  </si>
  <si>
    <t>DGE Funding</t>
  </si>
  <si>
    <t xml:space="preserve">   Project and Program Evaluation (PPE)</t>
  </si>
  <si>
    <t xml:space="preserve">   CyberCorps®: Scholarship for Service (SFS)</t>
  </si>
  <si>
    <t xml:space="preserve">   EHR Core Research (ECR): STEM 
     Professional Workforce Preparation</t>
  </si>
  <si>
    <t xml:space="preserve">   Graduate Research Fellowship Program (GRFP)</t>
  </si>
  <si>
    <r>
      <t xml:space="preserve">   NSF Research Traineeship (NRT)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</si>
  <si>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Total FY 2019 Actual funding for NRT is $54.09 million with $21.05 million contributed from the R&amp;RA account. In FY 2021, all funding for NRT resides in the EHR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</si>
</sst>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 vertical="top"/>
    </xf>
    <xf numFmtId="166" fontId="2" fillId="2" borderId="0" xfId="0" applyNumberFormat="1" applyFont="1" applyFill="1" applyAlignment="1" applyProtection="1">
      <alignment horizontal="right"/>
      <protection locked="0"/>
    </xf>
    <xf numFmtId="166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 applyProtection="1">
      <alignment horizontal="right" vertical="top"/>
      <protection locked="0"/>
    </xf>
    <xf numFmtId="166" fontId="2" fillId="2" borderId="0" xfId="0" applyNumberFormat="1" applyFont="1" applyFill="1" applyAlignment="1">
      <alignment horizontal="right" vertical="top"/>
    </xf>
    <xf numFmtId="0" fontId="4" fillId="0" borderId="0" xfId="0" applyFont="1"/>
    <xf numFmtId="0" fontId="1" fillId="2" borderId="4" xfId="0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0" xfId="0" applyFont="1" applyFill="1" applyProtection="1">
      <protection locked="0"/>
    </xf>
    <xf numFmtId="166" fontId="1" fillId="2" borderId="0" xfId="0" applyNumberFormat="1" applyFont="1" applyFill="1" applyAlignment="1" applyProtection="1">
      <alignment horizontal="right"/>
      <protection locked="0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166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1" xfId="0" applyFont="1" applyFill="1" applyBorder="1" applyProtection="1">
      <protection locked="0"/>
    </xf>
  </cellXfs>
  <cellStyles count="3">
    <cellStyle name="Normal" xfId="0" builtinId="0"/>
    <cellStyle name="Normal 2" xfId="1" xr:uid="{98E525E0-C4C8-4C8F-B0C5-285140599F95}"/>
    <cellStyle name="Percent 2" xfId="2" xr:uid="{ECE0D31C-9B32-40F7-AE64-AFE68F79C0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A20B-FD44-44F8-9311-06B4F360E148}">
  <dimension ref="A1:F20"/>
  <sheetViews>
    <sheetView showGridLines="0" tabSelected="1" workbookViewId="0">
      <selection activeCell="A17" sqref="A17"/>
    </sheetView>
  </sheetViews>
  <sheetFormatPr defaultRowHeight="14.25" x14ac:dyDescent="0.2"/>
  <cols>
    <col min="1" max="1" width="42.7109375" style="16" customWidth="1"/>
    <col min="2" max="16384" width="9.140625" style="16"/>
  </cols>
  <sheetData>
    <row r="1" spans="1:6" x14ac:dyDescent="0.2">
      <c r="A1" s="1" t="s">
        <v>10</v>
      </c>
      <c r="B1" s="1"/>
      <c r="C1" s="1"/>
      <c r="D1" s="1"/>
      <c r="E1" s="1"/>
      <c r="F1" s="1"/>
    </row>
    <row r="2" spans="1:6" ht="15" thickBot="1" x14ac:dyDescent="0.25">
      <c r="A2" s="2" t="s">
        <v>0</v>
      </c>
      <c r="B2" s="2"/>
      <c r="C2" s="2"/>
      <c r="D2" s="2"/>
      <c r="E2" s="2"/>
      <c r="F2" s="2"/>
    </row>
    <row r="3" spans="1:6" ht="29.1" customHeight="1" x14ac:dyDescent="0.2">
      <c r="A3" s="3"/>
      <c r="B3" s="4" t="s">
        <v>4</v>
      </c>
      <c r="C3" s="4" t="s">
        <v>5</v>
      </c>
      <c r="D3" s="4" t="s">
        <v>6</v>
      </c>
      <c r="E3" s="5" t="s">
        <v>7</v>
      </c>
      <c r="F3" s="6"/>
    </row>
    <row r="4" spans="1:6" ht="14.1" customHeight="1" x14ac:dyDescent="0.2">
      <c r="A4" s="7"/>
      <c r="B4" s="8"/>
      <c r="C4" s="8"/>
      <c r="D4" s="8"/>
      <c r="E4" s="9" t="s">
        <v>1</v>
      </c>
      <c r="F4" s="9" t="s">
        <v>2</v>
      </c>
    </row>
    <row r="5" spans="1:6" x14ac:dyDescent="0.2">
      <c r="A5" s="17" t="s">
        <v>3</v>
      </c>
      <c r="B5" s="18">
        <f>SUM(B6,B8)</f>
        <v>253.32</v>
      </c>
      <c r="C5" s="18">
        <f>SUM(C6,C8)</f>
        <v>0</v>
      </c>
      <c r="D5" s="18">
        <f>SUM(D6,D8)</f>
        <v>282.02999999999997</v>
      </c>
      <c r="E5" s="19">
        <f t="shared" ref="E5:E12" si="0">D5-B5</f>
        <v>28.70999999999998</v>
      </c>
      <c r="F5" s="20">
        <f t="shared" ref="F5:F12" si="1">IF(B5=0,"N/A",E5/B5)</f>
        <v>0.11333491236380855</v>
      </c>
    </row>
    <row r="6" spans="1:6" x14ac:dyDescent="0.2">
      <c r="A6" s="21" t="s">
        <v>8</v>
      </c>
      <c r="B6" s="22">
        <f>SUM(B7)</f>
        <v>6.68</v>
      </c>
      <c r="C6" s="22">
        <f>SUM(C7)</f>
        <v>0</v>
      </c>
      <c r="D6" s="22">
        <f>SUM(D7)</f>
        <v>0</v>
      </c>
      <c r="E6" s="23">
        <f t="shared" si="0"/>
        <v>-6.68</v>
      </c>
      <c r="F6" s="24">
        <f t="shared" si="1"/>
        <v>-1</v>
      </c>
    </row>
    <row r="7" spans="1:6" x14ac:dyDescent="0.2">
      <c r="A7" s="26" t="s">
        <v>11</v>
      </c>
      <c r="B7" s="11">
        <v>6.68</v>
      </c>
      <c r="C7" s="11">
        <v>0</v>
      </c>
      <c r="D7" s="11">
        <v>0</v>
      </c>
      <c r="E7" s="12">
        <f t="shared" si="0"/>
        <v>-6.68</v>
      </c>
      <c r="F7" s="13">
        <f t="shared" si="1"/>
        <v>-1</v>
      </c>
    </row>
    <row r="8" spans="1:6" x14ac:dyDescent="0.2">
      <c r="A8" s="21" t="s">
        <v>9</v>
      </c>
      <c r="B8" s="22">
        <f>SUM(B9:B12)</f>
        <v>246.64</v>
      </c>
      <c r="C8" s="22">
        <f>SUM(C9:C12)</f>
        <v>0</v>
      </c>
      <c r="D8" s="22">
        <f>SUM(D9:D12)</f>
        <v>282.02999999999997</v>
      </c>
      <c r="E8" s="23">
        <f t="shared" si="0"/>
        <v>35.389999999999986</v>
      </c>
      <c r="F8" s="24">
        <f t="shared" si="1"/>
        <v>0.1434884852416477</v>
      </c>
    </row>
    <row r="9" spans="1:6" ht="15" customHeight="1" x14ac:dyDescent="0.2">
      <c r="A9" s="26" t="s">
        <v>12</v>
      </c>
      <c r="B9" s="11">
        <v>55.33</v>
      </c>
      <c r="C9" s="11">
        <v>0</v>
      </c>
      <c r="D9" s="11">
        <v>52.13</v>
      </c>
      <c r="E9" s="12">
        <f t="shared" si="0"/>
        <v>-3.1999999999999957</v>
      </c>
      <c r="F9" s="13">
        <f t="shared" si="1"/>
        <v>-5.7834809325862928E-2</v>
      </c>
    </row>
    <row r="10" spans="1:6" ht="25.5" x14ac:dyDescent="0.2">
      <c r="A10" s="25" t="s">
        <v>13</v>
      </c>
      <c r="B10" s="14">
        <v>16.010000000000002</v>
      </c>
      <c r="C10" s="14">
        <v>0</v>
      </c>
      <c r="D10" s="14">
        <v>30.39</v>
      </c>
      <c r="E10" s="15">
        <f t="shared" si="0"/>
        <v>14.379999999999999</v>
      </c>
      <c r="F10" s="10">
        <f t="shared" si="1"/>
        <v>0.89818863210493427</v>
      </c>
    </row>
    <row r="11" spans="1:6" ht="14.1" customHeight="1" x14ac:dyDescent="0.2">
      <c r="A11" s="26" t="s">
        <v>14</v>
      </c>
      <c r="B11" s="11">
        <v>142.26</v>
      </c>
      <c r="C11" s="11">
        <v>0</v>
      </c>
      <c r="D11" s="11">
        <v>137.63999999999999</v>
      </c>
      <c r="E11" s="12">
        <f t="shared" si="0"/>
        <v>-4.6200000000000045</v>
      </c>
      <c r="F11" s="13">
        <f t="shared" si="1"/>
        <v>-3.2475748629270385E-2</v>
      </c>
    </row>
    <row r="12" spans="1:6" ht="15" thickBot="1" x14ac:dyDescent="0.25">
      <c r="A12" s="32" t="s">
        <v>15</v>
      </c>
      <c r="B12" s="27">
        <v>33.04</v>
      </c>
      <c r="C12" s="27">
        <v>0</v>
      </c>
      <c r="D12" s="27">
        <v>61.87</v>
      </c>
      <c r="E12" s="28">
        <f t="shared" si="0"/>
        <v>28.83</v>
      </c>
      <c r="F12" s="29">
        <f t="shared" si="1"/>
        <v>0.87257869249394671</v>
      </c>
    </row>
    <row r="13" spans="1:6" ht="26.25" customHeight="1" x14ac:dyDescent="0.2">
      <c r="A13" s="30" t="s">
        <v>16</v>
      </c>
      <c r="B13" s="31"/>
      <c r="C13" s="31"/>
      <c r="D13" s="31"/>
      <c r="E13" s="31"/>
      <c r="F13" s="31"/>
    </row>
    <row r="15" spans="1:6" ht="29.1" customHeight="1" x14ac:dyDescent="0.2"/>
    <row r="19" ht="27" customHeight="1" x14ac:dyDescent="0.2"/>
    <row r="20" ht="27" customHeight="1" x14ac:dyDescent="0.2"/>
  </sheetData>
  <mergeCells count="7">
    <mergeCell ref="A13:F13"/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ignoredErrors>
    <ignoredError sqref="B5: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DGE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2020-02-07T14:49:01Z</dcterms:created>
  <dcterms:modified xsi:type="dcterms:W3CDTF">2020-02-07T16:04:16Z</dcterms:modified>
</cp:coreProperties>
</file>