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565E2AD4-4240-41F6-B14A-40665C234ADB}" xr6:coauthVersionLast="45" xr6:coauthVersionMax="45" xr10:uidLastSave="{00000000-0000-0000-0000-000000000000}"/>
  <bookViews>
    <workbookView xWindow="10170" yWindow="315" windowWidth="25170" windowHeight="14640" xr2:uid="{8D19F89B-0712-4C44-BE8C-2D697A4C40B7}"/>
  </bookViews>
  <sheets>
    <sheet name="IO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D8" i="1"/>
  <c r="C8" i="1"/>
  <c r="B8" i="1"/>
  <c r="F8" i="1" s="1"/>
  <c r="F7" i="1"/>
  <c r="E7" i="1"/>
  <c r="D6" i="1"/>
  <c r="E6" i="1" s="1"/>
  <c r="B5" i="1"/>
  <c r="B6" i="1" s="1"/>
  <c r="F6" i="1" l="1"/>
  <c r="E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<sst xmlns="http://schemas.openxmlformats.org/spreadsheetml/2006/main" count="13" uniqueCount="13">
  <si>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</si>
  <si>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</si>
  <si>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</si>
  <si>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</si>
  <si>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</si>
  <si>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</si>
  <si>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</si>
  <si>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</si>
  <si>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</si>
  <si>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</si>
  <si>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</si>
  <si>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t>IOS Funding</t>
  </si>
  <si>
    <t>Research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</si>
</sst>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Protection="1">
      <protection locked="0"/>
    </xf>
    <xf numFmtId="165" fontId="1" fillId="0" borderId="0" xfId="0" applyNumberFormat="1" applyFont="1" applyAlignment="1">
      <alignment horizontal="right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5"/>
  <sheetViews>
    <sheetView showGridLines="0" tabSelected="1" workbookViewId="0">
      <selection activeCell="C20" sqref="C20"/>
    </sheetView>
  </sheetViews>
  <sheetFormatPr defaultColWidth="9.140625" defaultRowHeight="15" x14ac:dyDescent="0.25"/>
  <cols>
    <col min="1" max="1" width="28.140625" customWidth="1"/>
  </cols>
  <sheetData>
    <row r="1" spans="1:6" ht="15" customHeight="1" x14ac:dyDescent="0.25">
      <c r="A1" s="1" t="s">
        <v>11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7" customHeight="1" x14ac:dyDescent="0.25">
      <c r="A3" s="3"/>
      <c r="B3" s="4" t="s">
        <v>1</v>
      </c>
      <c r="C3" s="4" t="s">
        <v>2</v>
      </c>
      <c r="D3" s="4" t="s">
        <v>3</v>
      </c>
      <c r="E3" s="5" t="s">
        <v>4</v>
      </c>
      <c r="F3" s="6"/>
    </row>
    <row r="4" spans="1:6" ht="13.5" customHeight="1" x14ac:dyDescent="0.25">
      <c r="A4" s="7"/>
      <c r="B4" s="8"/>
      <c r="C4" s="8"/>
      <c r="D4" s="8"/>
      <c r="E4" s="9" t="s">
        <v>5</v>
      </c>
      <c r="F4" s="9" t="s">
        <v>6</v>
      </c>
    </row>
    <row r="5" spans="1:6" x14ac:dyDescent="0.25">
      <c r="A5" s="16" t="s">
        <v>7</v>
      </c>
      <c r="B5" s="17">
        <f>194.38</f>
        <v>194.38</v>
      </c>
      <c r="C5" s="17">
        <v>0</v>
      </c>
      <c r="D5" s="17">
        <v>175.84</v>
      </c>
      <c r="E5" s="18">
        <f t="shared" ref="E5:E9" si="0">D5-B5</f>
        <v>-18.539999999999992</v>
      </c>
      <c r="F5" s="19">
        <f t="shared" ref="F5:F9" si="1">IF(B5=0,"N/A",E5/B5)</f>
        <v>-9.5380183146414207E-2</v>
      </c>
    </row>
    <row r="6" spans="1:6" x14ac:dyDescent="0.25">
      <c r="A6" s="10" t="s">
        <v>8</v>
      </c>
      <c r="B6" s="20">
        <f>B5-B7-B8</f>
        <v>186.83</v>
      </c>
      <c r="C6" s="20">
        <v>0</v>
      </c>
      <c r="D6" s="20">
        <f>D5-D7-D8</f>
        <v>167.66</v>
      </c>
      <c r="E6" s="21">
        <f t="shared" si="0"/>
        <v>-19.170000000000016</v>
      </c>
      <c r="F6" s="11">
        <f t="shared" si="1"/>
        <v>-0.10260664775464334</v>
      </c>
    </row>
    <row r="7" spans="1:6" x14ac:dyDescent="0.25">
      <c r="A7" s="10" t="s">
        <v>9</v>
      </c>
      <c r="B7" s="20">
        <v>4.7300000000000004</v>
      </c>
      <c r="C7" s="20">
        <v>0</v>
      </c>
      <c r="D7" s="20">
        <v>2.94</v>
      </c>
      <c r="E7" s="21">
        <f t="shared" si="0"/>
        <v>-1.7900000000000005</v>
      </c>
      <c r="F7" s="11">
        <f t="shared" si="1"/>
        <v>-0.37843551797040176</v>
      </c>
    </row>
    <row r="8" spans="1:6" x14ac:dyDescent="0.25">
      <c r="A8" s="10" t="s">
        <v>10</v>
      </c>
      <c r="B8" s="20">
        <f>SUM(B9:B9)</f>
        <v>2.82</v>
      </c>
      <c r="C8" s="20">
        <f>SUM(C9:C9)</f>
        <v>0</v>
      </c>
      <c r="D8" s="20">
        <f>SUM(D9:D9)</f>
        <v>5.24</v>
      </c>
      <c r="E8" s="21">
        <f t="shared" si="0"/>
        <v>2.4200000000000004</v>
      </c>
      <c r="F8" s="11">
        <f t="shared" si="1"/>
        <v>0.85815602836879445</v>
      </c>
    </row>
    <row r="9" spans="1:6" ht="14.25" customHeight="1" thickBot="1" x14ac:dyDescent="0.3">
      <c r="A9" s="22" t="s">
        <v>12</v>
      </c>
      <c r="B9" s="12">
        <v>2.82</v>
      </c>
      <c r="C9" s="12">
        <v>0</v>
      </c>
      <c r="D9" s="12">
        <v>5.24</v>
      </c>
      <c r="E9" s="13">
        <f t="shared" si="0"/>
        <v>2.4200000000000004</v>
      </c>
      <c r="F9" s="14">
        <f t="shared" si="1"/>
        <v>0.85815602836879445</v>
      </c>
    </row>
    <row r="10" spans="1:6" x14ac:dyDescent="0.25">
      <c r="A10" s="15"/>
      <c r="B10" s="15"/>
      <c r="C10" s="15"/>
      <c r="D10" s="15"/>
      <c r="E10" s="15"/>
      <c r="F10" s="15"/>
    </row>
    <row r="15" spans="1:6" ht="28.5" customHeight="1" x14ac:dyDescent="0.25"/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IOS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2020-02-07T16:43:39Z</dcterms:modified>
</cp:coreProperties>
</file>