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5A1AEFFA-1839-4B43-B031-05BF0BFA0F8D}" xr6:coauthVersionLast="45" xr6:coauthVersionMax="45" xr10:uidLastSave="{00000000-0000-0000-0000-000000000000}"/>
  <bookViews>
    <workbookView xWindow="-120" yWindow="-120" windowWidth="29040" windowHeight="15840" xr2:uid="{66A92EF6-E3C0-4839-B85F-E1C13A8E5AF7}"/>
  </bookViews>
  <sheets>
    <sheet name="ENG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D11" i="1"/>
  <c r="C11" i="1"/>
  <c r="B11" i="1"/>
  <c r="F10" i="1"/>
  <c r="E10" i="1"/>
  <c r="E9" i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<sst xmlns="http://schemas.openxmlformats.org/spreadsheetml/2006/main" count="16" uniqueCount="16">
  <si>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</si>
  <si>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</si>
  <si>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</si>
  <si>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</si>
  <si>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</si>
  <si>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</si>
  <si>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</si>
  <si>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</si>
  <si>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ENG Funding</t>
  </si>
  <si>
    <t>Chemical, Bioengineering, Environmental
    and Transport Systems (CBET)</t>
  </si>
  <si>
    <t>Civil, Mechanical, and Manufacturing
     Innovation (CMMI)</t>
  </si>
  <si>
    <t>Electrical, Communications, and Cyber
    Systems (ECCS)</t>
  </si>
  <si>
    <t>Engineering Education and Centers (EEC)</t>
  </si>
  <si>
    <t>Industrial Innovation and Partnerships (IIP)</t>
  </si>
  <si>
    <t>Emerging Frontiers and Multidisciplinary
    Activities (EFMA)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</si>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</sst>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>
      <alignment horizontal="left" vertical="center" wrapText="1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F25"/>
  <sheetViews>
    <sheetView showGridLines="0" tabSelected="1" workbookViewId="0">
      <selection activeCell="E18" sqref="E18"/>
    </sheetView>
  </sheetViews>
  <sheetFormatPr defaultColWidth="8.85546875" defaultRowHeight="12.75" x14ac:dyDescent="0.2"/>
  <cols>
    <col min="1" max="1" width="40.7109375" style="1" customWidth="1"/>
    <col min="2" max="6" width="9.28515625" style="1" customWidth="1"/>
    <col min="7" max="16384" width="8.85546875" style="1"/>
  </cols>
  <sheetData>
    <row r="1" spans="1:6" s="12" customFormat="1" ht="15" customHeight="1" x14ac:dyDescent="0.25">
      <c r="A1" s="24" t="s">
        <v>8</v>
      </c>
      <c r="B1" s="24"/>
      <c r="C1" s="24"/>
      <c r="D1" s="24"/>
      <c r="E1" s="24"/>
      <c r="F1" s="24"/>
    </row>
    <row r="2" spans="1:6" ht="15" customHeight="1" thickBot="1" x14ac:dyDescent="0.25">
      <c r="A2" s="25" t="s">
        <v>0</v>
      </c>
      <c r="B2" s="25"/>
      <c r="C2" s="25"/>
      <c r="D2" s="25"/>
      <c r="E2" s="25"/>
      <c r="F2" s="25"/>
    </row>
    <row r="3" spans="1:6" ht="27.95" customHeight="1" x14ac:dyDescent="0.2">
      <c r="A3" s="2"/>
      <c r="B3" s="26" t="s">
        <v>1</v>
      </c>
      <c r="C3" s="26" t="s">
        <v>2</v>
      </c>
      <c r="D3" s="26" t="s">
        <v>3</v>
      </c>
      <c r="E3" s="28" t="s">
        <v>4</v>
      </c>
      <c r="F3" s="29"/>
    </row>
    <row r="4" spans="1:6" ht="15" customHeight="1" x14ac:dyDescent="0.2">
      <c r="A4" s="3"/>
      <c r="B4" s="27"/>
      <c r="C4" s="27"/>
      <c r="D4" s="27"/>
      <c r="E4" s="4" t="s">
        <v>5</v>
      </c>
      <c r="F4" s="4" t="s">
        <v>6</v>
      </c>
    </row>
    <row r="5" spans="1:6" ht="29.1" customHeight="1" x14ac:dyDescent="0.2">
      <c r="A5" s="14" t="s">
        <v>9</v>
      </c>
      <c r="B5" s="15">
        <v>190.471532</v>
      </c>
      <c r="C5" s="15">
        <v>0</v>
      </c>
      <c r="D5" s="15">
        <v>160.29</v>
      </c>
      <c r="E5" s="16">
        <f t="shared" ref="E5:E11" si="0">D5-B5</f>
        <v>-30.181532000000004</v>
      </c>
      <c r="F5" s="17">
        <f t="shared" ref="F5:F11" si="1">IF(B5=0,"N/A",E5/B5)</f>
        <v>-0.15845691838085288</v>
      </c>
    </row>
    <row r="6" spans="1:6" ht="29.1" customHeight="1" x14ac:dyDescent="0.2">
      <c r="A6" s="18" t="s">
        <v>10</v>
      </c>
      <c r="B6" s="19">
        <v>237.913668</v>
      </c>
      <c r="C6" s="19">
        <v>0</v>
      </c>
      <c r="D6" s="19">
        <v>200.54</v>
      </c>
      <c r="E6" s="20">
        <f t="shared" si="0"/>
        <v>-37.373668000000009</v>
      </c>
      <c r="F6" s="17">
        <f t="shared" si="1"/>
        <v>-0.15708920094494114</v>
      </c>
    </row>
    <row r="7" spans="1:6" ht="29.1" customHeight="1" x14ac:dyDescent="0.2">
      <c r="A7" s="18" t="s">
        <v>11</v>
      </c>
      <c r="B7" s="19">
        <v>118.030334</v>
      </c>
      <c r="C7" s="19">
        <v>0</v>
      </c>
      <c r="D7" s="19">
        <v>103.74</v>
      </c>
      <c r="E7" s="20">
        <f t="shared" si="0"/>
        <v>-14.290334000000001</v>
      </c>
      <c r="F7" s="17">
        <f t="shared" si="1"/>
        <v>-0.12107340135121537</v>
      </c>
    </row>
    <row r="8" spans="1:6" ht="15" customHeight="1" x14ac:dyDescent="0.2">
      <c r="A8" s="18" t="s">
        <v>12</v>
      </c>
      <c r="B8" s="6">
        <v>102.75769</v>
      </c>
      <c r="C8" s="6">
        <v>0</v>
      </c>
      <c r="D8" s="6">
        <v>89.49</v>
      </c>
      <c r="E8" s="7">
        <f t="shared" si="0"/>
        <v>-13.267690000000002</v>
      </c>
      <c r="F8" s="5">
        <f t="shared" si="1"/>
        <v>-0.12911627343900006</v>
      </c>
    </row>
    <row r="9" spans="1:6" ht="15" customHeight="1" x14ac:dyDescent="0.2">
      <c r="A9" s="21" t="s">
        <v>13</v>
      </c>
      <c r="B9" s="6">
        <v>268.67249099999998</v>
      </c>
      <c r="C9" s="6">
        <v>0</v>
      </c>
      <c r="D9" s="6">
        <v>257.89999999999998</v>
      </c>
      <c r="E9" s="7">
        <f t="shared" si="0"/>
        <v>-10.772491000000002</v>
      </c>
      <c r="F9" s="5">
        <f t="shared" si="1"/>
        <v>-4.0095251136075566E-2</v>
      </c>
    </row>
    <row r="10" spans="1:6" ht="29.1" customHeight="1" x14ac:dyDescent="0.2">
      <c r="A10" s="22" t="s">
        <v>14</v>
      </c>
      <c r="B10" s="19">
        <v>73.301621999999995</v>
      </c>
      <c r="C10" s="19">
        <v>0</v>
      </c>
      <c r="D10" s="19">
        <v>97.82</v>
      </c>
      <c r="E10" s="20">
        <f t="shared" si="0"/>
        <v>24.518377999999998</v>
      </c>
      <c r="F10" s="17">
        <f t="shared" si="1"/>
        <v>0.33448615911937118</v>
      </c>
    </row>
    <row r="11" spans="1:6" ht="15" customHeight="1" thickBot="1" x14ac:dyDescent="0.25">
      <c r="A11" s="8" t="s">
        <v>7</v>
      </c>
      <c r="B11" s="9">
        <f>SUM(B5:B10)</f>
        <v>991.14733699999988</v>
      </c>
      <c r="C11" s="9">
        <f t="shared" ref="C11:D11" si="2">SUM(C5:C10)</f>
        <v>0</v>
      </c>
      <c r="D11" s="9">
        <f t="shared" si="2"/>
        <v>909.78</v>
      </c>
      <c r="E11" s="10">
        <f t="shared" si="0"/>
        <v>-81.367336999999907</v>
      </c>
      <c r="F11" s="11">
        <f t="shared" si="1"/>
        <v>-8.2094088297994305E-2</v>
      </c>
    </row>
    <row r="12" spans="1:6" s="12" customFormat="1" ht="15" customHeight="1" x14ac:dyDescent="0.25">
      <c r="A12" s="23" t="s">
        <v>15</v>
      </c>
      <c r="B12" s="23"/>
      <c r="C12" s="23"/>
      <c r="D12" s="23"/>
      <c r="E12" s="23"/>
      <c r="F12" s="23"/>
    </row>
    <row r="13" spans="1:6" s="12" customFormat="1" ht="15" customHeight="1" x14ac:dyDescent="0.25">
      <c r="A13" s="13"/>
      <c r="B13" s="13"/>
      <c r="C13" s="13"/>
      <c r="D13" s="13"/>
      <c r="E13" s="13"/>
      <c r="F13" s="13"/>
    </row>
    <row r="14" spans="1:6" s="12" customFormat="1" ht="15" customHeight="1" x14ac:dyDescent="0.25">
      <c r="A14" s="13"/>
      <c r="B14" s="13"/>
      <c r="C14" s="13"/>
      <c r="D14" s="13"/>
      <c r="E14" s="13"/>
      <c r="F14" s="13"/>
    </row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11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2020-02-05T17:55:51Z</dcterms:modified>
</cp:coreProperties>
</file>