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E585B3B-6F2F-4D41-B0B7-7B96A38EFA60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Total Funding Requirmt for VCRO" sheetId="1" r:id="rId1"/>
  </sheets>
  <definedNames>
    <definedName name="_xlnm.Print_Area" localSheetId="0">'Total Funding Requirmt for VCRO'!$A$1:$J$16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J12" i="1"/>
  <c r="J13" i="1" s="1"/>
  <c r="I12" i="1"/>
  <c r="I13" i="1" s="1"/>
  <c r="H12" i="1"/>
  <c r="H13" i="1" s="1"/>
  <c r="G12" i="1"/>
  <c r="G13" i="1" s="1"/>
  <c r="F12" i="1"/>
  <c r="F13" i="1" s="1"/>
  <c r="E12" i="1"/>
  <c r="E13" i="1" s="1"/>
  <c r="D12" i="1"/>
  <c r="C12" i="1"/>
  <c r="C13" i="1" s="1"/>
  <c r="B11" i="1"/>
  <c r="B12" i="1" s="1"/>
  <c r="B13" i="1" s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<sst xmlns="http://schemas.openxmlformats.org/spreadsheetml/2006/main" count="24" uniqueCount="24">
  <si>
    <t>(Dollars in Millions)</t>
  </si>
  <si>
    <t xml:space="preserve"> </t>
  </si>
  <si>
    <t>FY 2020 Actual</t>
  </si>
  <si>
    <t>FY 2023</t>
  </si>
  <si>
    <t>FY 2024</t>
  </si>
  <si>
    <t>FY 2025</t>
  </si>
  <si>
    <t>FY 2026</t>
  </si>
  <si>
    <t>FY 2027</t>
  </si>
  <si>
    <t>R&amp;RA:</t>
  </si>
  <si>
    <t>Development &amp; Design</t>
  </si>
  <si>
    <t>MREFC:</t>
  </si>
  <si>
    <t>Subtotal, MREFC</t>
  </si>
  <si>
    <t>TOTAL REQUIREMENTS</t>
  </si>
  <si>
    <t>FY 2022
Request</t>
  </si>
  <si>
    <t>Total Funding Requirements for Vera C. Rubin Observatory</t>
  </si>
  <si>
    <t>Cumulative 
Prior Years</t>
  </si>
  <si>
    <t>FY 2021
Estimate</t>
  </si>
  <si>
    <r>
      <t>ESTIMATES</t>
    </r>
    <r>
      <rPr>
        <b/>
        <vertAlign val="superscript"/>
        <sz val="10"/>
        <rFont val="Arial"/>
        <family val="2"/>
      </rPr>
      <t>1</t>
    </r>
  </si>
  <si>
    <r>
      <t>Operations &amp; Maintenance</t>
    </r>
    <r>
      <rPr>
        <vertAlign val="superscript"/>
        <sz val="10"/>
        <rFont val="Arial"/>
        <family val="2"/>
      </rPr>
      <t>2</t>
    </r>
  </si>
  <si>
    <t xml:space="preserve">Subtotal, R&amp;RA </t>
  </si>
  <si>
    <r>
      <t>Implementation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</si>
  <si>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Outyear funding estimates are for planning purposes only. A new cooperative support agreement for O&amp;M is anticipated in FY 2023.</t>
    </r>
  </si>
  <si>
    <r>
      <t xml:space="preserve">2 </t>
    </r>
    <r>
      <rPr>
        <sz val="9"/>
        <rFont val="Arial"/>
        <family val="2"/>
      </rPr>
      <t>This represents NSF support only and amounts to about 50 percent of the total operations cost. DOE and non-federal contributors provide the balance.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</si>
  <si>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</t>
    </r>
    <r>
      <rPr>
        <sz val="9"/>
        <rFont val="Arial"/>
        <family val="2"/>
      </rPr>
      <t xml:space="preserve"> $10.0 million</t>
    </r>
    <r>
      <rPr>
        <sz val="9"/>
        <color theme="1"/>
        <rFont val="Arial"/>
        <family val="2"/>
      </rPr>
      <t xml:space="preserve"> carried forward into FY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</si>
</sst>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.5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6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5" fontId="1" fillId="0" borderId="0" xfId="0" applyNumberFormat="1" applyFont="1" applyAlignment="1" applyProtection="1">
      <alignment horizontal="right" vertical="top" wrapText="1"/>
      <protection locked="0"/>
    </xf>
    <xf numFmtId="166" fontId="1" fillId="0" borderId="0" xfId="0" applyNumberFormat="1" applyFont="1" applyAlignment="1" applyProtection="1">
      <alignment horizontal="right" vertical="top" wrapText="1"/>
      <protection locked="0"/>
    </xf>
    <xf numFmtId="165" fontId="1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66" fontId="1" fillId="2" borderId="2" xfId="0" applyNumberFormat="1" applyFont="1" applyFill="1" applyBorder="1" applyAlignment="1" applyProtection="1">
      <alignment horizontal="right" vertical="top" wrapText="1"/>
      <protection locked="0"/>
    </xf>
    <xf numFmtId="166" fontId="1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2" fontId="1" fillId="0" borderId="2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5" fontId="1" fillId="0" borderId="9" xfId="0" applyNumberFormat="1" applyFont="1" applyBorder="1" applyAlignment="1" applyProtection="1">
      <alignment horizontal="right" vertical="top" wrapText="1"/>
      <protection locked="0"/>
    </xf>
    <xf numFmtId="165" fontId="1" fillId="0" borderId="0" xfId="0" applyNumberFormat="1" applyFont="1" applyAlignment="1" applyProtection="1">
      <alignment horizontal="right" wrapText="1"/>
      <protection locked="0"/>
    </xf>
    <xf numFmtId="165" fontId="1" fillId="0" borderId="6" xfId="0" applyNumberFormat="1" applyFont="1" applyBorder="1" applyAlignment="1" applyProtection="1">
      <alignment horizontal="right" wrapText="1"/>
      <protection locked="0"/>
    </xf>
    <xf numFmtId="164" fontId="1" fillId="0" borderId="2" xfId="0" applyNumberFormat="1" applyFont="1" applyBorder="1" applyAlignment="1" applyProtection="1">
      <alignment horizontal="right" vertical="top" wrapText="1"/>
      <protection locked="0"/>
    </xf>
    <xf numFmtId="164" fontId="1" fillId="0" borderId="5" xfId="0" applyNumberFormat="1" applyFont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165" fontId="1" fillId="0" borderId="7" xfId="0" applyNumberFormat="1" applyFont="1" applyBorder="1" applyAlignment="1" applyProtection="1">
      <alignment horizontal="right" vertical="top" wrapText="1"/>
      <protection locked="0"/>
    </xf>
    <xf numFmtId="165" fontId="1" fillId="0" borderId="8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5" fontId="5" fillId="0" borderId="1" xfId="0" applyNumberFormat="1" applyFont="1" applyBorder="1" applyAlignment="1" applyProtection="1">
      <alignment horizontal="right" vertical="top" wrapText="1"/>
      <protection locked="0"/>
    </xf>
    <xf numFmtId="165" fontId="5" fillId="0" borderId="10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4" xfId="0" applyFont="1" applyBorder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right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O16"/>
  <sheetViews>
    <sheetView showGridLines="0" tabSelected="1" workbookViewId="0">
      <selection sqref="A1:J1"/>
    </sheetView>
  </sheetViews>
  <sheetFormatPr defaultRowHeight="14.5" x14ac:dyDescent="0.35"/>
  <cols>
    <col min="1" max="1" width="24.1796875" customWidth="1"/>
    <col min="2" max="2" width="10.81640625" customWidth="1"/>
  </cols>
  <sheetData>
    <row r="1" spans="1:15" x14ac:dyDescent="0.3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15" ht="15" thickBot="1" x14ac:dyDescent="0.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"/>
    </row>
    <row r="3" spans="1:15" x14ac:dyDescent="0.35">
      <c r="A3" s="4"/>
      <c r="B3" s="36" t="s">
        <v>15</v>
      </c>
      <c r="C3" s="36" t="s">
        <v>2</v>
      </c>
      <c r="D3" s="36" t="s">
        <v>16</v>
      </c>
      <c r="E3" s="38" t="s">
        <v>13</v>
      </c>
      <c r="F3" s="40" t="s">
        <v>17</v>
      </c>
      <c r="G3" s="40"/>
      <c r="H3" s="40"/>
      <c r="I3" s="40"/>
      <c r="J3" s="40"/>
      <c r="K3" s="3"/>
    </row>
    <row r="4" spans="1:15" x14ac:dyDescent="0.35">
      <c r="A4" s="5"/>
      <c r="B4" s="37"/>
      <c r="C4" s="37"/>
      <c r="D4" s="37"/>
      <c r="E4" s="39"/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3"/>
    </row>
    <row r="5" spans="1:15" x14ac:dyDescent="0.35">
      <c r="A5" s="6" t="s">
        <v>8</v>
      </c>
      <c r="B5" s="7"/>
      <c r="C5" s="7"/>
      <c r="D5" s="7"/>
      <c r="E5" s="8"/>
      <c r="F5" s="7"/>
      <c r="G5" s="7"/>
      <c r="H5" s="7"/>
      <c r="I5" s="7"/>
      <c r="J5" s="7"/>
      <c r="K5" s="3"/>
    </row>
    <row r="6" spans="1:15" x14ac:dyDescent="0.35">
      <c r="A6" s="9" t="s">
        <v>9</v>
      </c>
      <c r="B6" s="10">
        <v>57.13</v>
      </c>
      <c r="C6" s="11">
        <v>0</v>
      </c>
      <c r="D6" s="10">
        <v>0</v>
      </c>
      <c r="E6" s="12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3"/>
    </row>
    <row r="7" spans="1:15" x14ac:dyDescent="0.35">
      <c r="A7" s="13" t="s">
        <v>18</v>
      </c>
      <c r="B7" s="14"/>
      <c r="C7" s="15">
        <v>0.01</v>
      </c>
      <c r="D7" s="16">
        <v>5</v>
      </c>
      <c r="E7" s="17">
        <v>5.2</v>
      </c>
      <c r="F7" s="18">
        <v>19.98</v>
      </c>
      <c r="G7" s="18">
        <v>33.799999999999997</v>
      </c>
      <c r="H7" s="18">
        <v>36.090000000000003</v>
      </c>
      <c r="I7" s="18">
        <v>36.340000000000003</v>
      </c>
      <c r="J7" s="18">
        <v>35.71</v>
      </c>
      <c r="K7" s="3"/>
    </row>
    <row r="8" spans="1:15" x14ac:dyDescent="0.35">
      <c r="A8" s="19" t="s">
        <v>19</v>
      </c>
      <c r="B8" s="10">
        <v>57.13</v>
      </c>
      <c r="C8" s="10">
        <f>SUM(C6:C7)</f>
        <v>0.01</v>
      </c>
      <c r="D8" s="10">
        <f t="shared" ref="D8:J8" si="0">SUM(D6:D7)</f>
        <v>5</v>
      </c>
      <c r="E8" s="20">
        <f t="shared" si="0"/>
        <v>5.2</v>
      </c>
      <c r="F8" s="10">
        <f t="shared" si="0"/>
        <v>19.98</v>
      </c>
      <c r="G8" s="10">
        <f t="shared" si="0"/>
        <v>33.799999999999997</v>
      </c>
      <c r="H8" s="10">
        <f t="shared" si="0"/>
        <v>36.090000000000003</v>
      </c>
      <c r="I8" s="10">
        <f t="shared" si="0"/>
        <v>36.340000000000003</v>
      </c>
      <c r="J8" s="10">
        <f t="shared" si="0"/>
        <v>35.71</v>
      </c>
      <c r="K8" s="3"/>
    </row>
    <row r="9" spans="1:15" x14ac:dyDescent="0.35">
      <c r="A9" s="9"/>
      <c r="B9" s="21"/>
      <c r="C9" s="21"/>
      <c r="D9" s="21"/>
      <c r="E9" s="22"/>
      <c r="F9" s="21"/>
      <c r="G9" s="21"/>
      <c r="H9" s="21"/>
      <c r="I9" s="21"/>
      <c r="J9" s="21"/>
      <c r="K9" s="3"/>
    </row>
    <row r="10" spans="1:15" x14ac:dyDescent="0.35">
      <c r="A10" s="6" t="s">
        <v>10</v>
      </c>
      <c r="B10" s="21"/>
      <c r="C10" s="21"/>
      <c r="D10" s="21"/>
      <c r="E10" s="22"/>
      <c r="F10" s="21"/>
      <c r="G10" s="21"/>
      <c r="H10" s="21"/>
      <c r="I10" s="21"/>
      <c r="J10" s="21"/>
      <c r="K10" s="3"/>
      <c r="O10" t="s">
        <v>1</v>
      </c>
    </row>
    <row r="11" spans="1:15" x14ac:dyDescent="0.35">
      <c r="A11" s="13" t="s">
        <v>20</v>
      </c>
      <c r="B11" s="23">
        <f>331.73+48.82</f>
        <v>380.55</v>
      </c>
      <c r="C11" s="23">
        <v>56.34</v>
      </c>
      <c r="D11" s="23">
        <v>40.75</v>
      </c>
      <c r="E11" s="24">
        <v>40.75</v>
      </c>
      <c r="F11" s="23">
        <v>15</v>
      </c>
      <c r="G11" s="15">
        <v>0</v>
      </c>
      <c r="H11" s="15">
        <v>0</v>
      </c>
      <c r="I11" s="15">
        <v>0</v>
      </c>
      <c r="J11" s="15">
        <v>0</v>
      </c>
      <c r="K11" s="3"/>
    </row>
    <row r="12" spans="1:15" ht="13.5" customHeight="1" x14ac:dyDescent="0.35">
      <c r="A12" s="25" t="s">
        <v>11</v>
      </c>
      <c r="B12" s="26">
        <f>B11</f>
        <v>380.55</v>
      </c>
      <c r="C12" s="26">
        <f t="shared" ref="C12:J12" si="1">C11</f>
        <v>56.34</v>
      </c>
      <c r="D12" s="26">
        <f t="shared" si="1"/>
        <v>40.75</v>
      </c>
      <c r="E12" s="27">
        <f t="shared" si="1"/>
        <v>40.75</v>
      </c>
      <c r="F12" s="26">
        <f t="shared" si="1"/>
        <v>15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3"/>
    </row>
    <row r="13" spans="1:15" ht="15" thickBot="1" x14ac:dyDescent="0.4">
      <c r="A13" s="28" t="s">
        <v>12</v>
      </c>
      <c r="B13" s="29">
        <f>SUM(B12,B8)</f>
        <v>437.68</v>
      </c>
      <c r="C13" s="29">
        <f t="shared" ref="C13:J13" si="2">SUM(C12,C8)</f>
        <v>56.35</v>
      </c>
      <c r="D13" s="29">
        <f t="shared" si="2"/>
        <v>45.75</v>
      </c>
      <c r="E13" s="30">
        <f t="shared" si="2"/>
        <v>45.95</v>
      </c>
      <c r="F13" s="29">
        <f t="shared" si="2"/>
        <v>34.980000000000004</v>
      </c>
      <c r="G13" s="29">
        <f t="shared" si="2"/>
        <v>33.799999999999997</v>
      </c>
      <c r="H13" s="29">
        <f t="shared" si="2"/>
        <v>36.090000000000003</v>
      </c>
      <c r="I13" s="29">
        <f t="shared" si="2"/>
        <v>36.340000000000003</v>
      </c>
      <c r="J13" s="29">
        <f t="shared" si="2"/>
        <v>35.71</v>
      </c>
      <c r="K13" s="3"/>
    </row>
    <row r="14" spans="1:15" s="1" customFormat="1" x14ac:dyDescent="0.35">
      <c r="A14" s="41" t="s">
        <v>21</v>
      </c>
      <c r="B14" s="41"/>
      <c r="C14" s="41"/>
      <c r="D14" s="41"/>
      <c r="E14" s="41"/>
      <c r="F14" s="41"/>
      <c r="G14" s="41"/>
      <c r="H14" s="41"/>
      <c r="I14" s="41"/>
      <c r="J14" s="41"/>
      <c r="K14" s="31"/>
    </row>
    <row r="15" spans="1:15" s="1" customFormat="1" x14ac:dyDescent="0.35">
      <c r="A15" s="33" t="s">
        <v>22</v>
      </c>
      <c r="B15" s="33"/>
      <c r="C15" s="33"/>
      <c r="D15" s="33"/>
      <c r="E15" s="33"/>
      <c r="F15" s="33"/>
      <c r="G15" s="33"/>
      <c r="H15" s="33"/>
      <c r="I15" s="33"/>
      <c r="J15" s="33"/>
      <c r="K15" s="31"/>
    </row>
    <row r="16" spans="1:15" s="1" customFormat="1" x14ac:dyDescent="0.35">
      <c r="A16" s="32" t="s">
        <v>23</v>
      </c>
    </row>
  </sheetData>
  <mergeCells count="9">
    <mergeCell ref="A15:J15"/>
    <mergeCell ref="A1:J1"/>
    <mergeCell ref="A2:J2"/>
    <mergeCell ref="B3:B4"/>
    <mergeCell ref="C3:C4"/>
    <mergeCell ref="D3:D4"/>
    <mergeCell ref="E3:E4"/>
    <mergeCell ref="F3:J3"/>
    <mergeCell ref="A14:J14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Funding Requirmt for VCRO</vt:lpstr>
      <vt:lpstr>'Total Funding Requirmt for VCRO'!Print_Area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2021-05-26T03:12:00Z</cp:lastPrinted>
  <dcterms:created xsi:type="dcterms:W3CDTF">2021-05-26T02:15:44Z</dcterms:created>
  <dcterms:modified xsi:type="dcterms:W3CDTF">2021-05-26T14:50:31Z</dcterms:modified>
</cp:coreProperties>
</file>