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85E1CE7D-8C36-48A5-8744-10EBB6B5E583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IOS Funding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7" l="1"/>
  <c r="F10" i="17" s="1"/>
  <c r="D9" i="17"/>
  <c r="C9" i="17"/>
  <c r="B9" i="17"/>
  <c r="E8" i="17"/>
  <c r="F8" i="17" s="1"/>
  <c r="F7" i="17"/>
  <c r="E7" i="17"/>
  <c r="F6" i="17"/>
  <c r="E6" i="17"/>
  <c r="D5" i="17"/>
  <c r="E5" i="17" s="1"/>
  <c r="C5" i="17"/>
  <c r="B5" i="17"/>
  <c r="F5" i="17" l="1"/>
  <c r="E9" i="17"/>
  <c r="F9" i="17" s="1"/>
</calcChain>
</file>

<file path=xl/sharedStrings.xml><?xml version="1.0" encoding="utf-8"?>
<sst xmlns="http://schemas.openxmlformats.org/spreadsheetml/2006/main" count="14" uniqueCount="14">
  <si>
    <t>(Dollars in Millions)</t>
  </si>
  <si>
    <t>FY 2020
Actual</t>
  </si>
  <si>
    <t>FY 2021
Estimate</t>
  </si>
  <si>
    <t>FY 2022
Request</t>
  </si>
  <si>
    <t>Change over
FY 2021 Estimate</t>
  </si>
  <si>
    <t>Amount</t>
  </si>
  <si>
    <t>Percent</t>
  </si>
  <si>
    <t>Total</t>
  </si>
  <si>
    <t>Research</t>
  </si>
  <si>
    <t>CAREER</t>
  </si>
  <si>
    <t>Education</t>
  </si>
  <si>
    <t>Infrastructure</t>
  </si>
  <si>
    <t>Research Resources</t>
  </si>
  <si>
    <t>IOS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</si>
</sst>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2" fillId="0" borderId="1" xfId="0" applyFont="1" applyBorder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7" xfId="1" xr:uid="{3F3B9E79-A5F9-4955-897F-2E89516AD7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D412-0FB5-4445-AB44-FEE1BC2A9841}">
  <dimension ref="A1:F14"/>
  <sheetViews>
    <sheetView showGridLines="0" tabSelected="1" zoomScaleNormal="100" workbookViewId="0">
      <selection sqref="A1:F1"/>
    </sheetView>
  </sheetViews>
  <sheetFormatPr defaultColWidth="8.7265625" defaultRowHeight="12.5" x14ac:dyDescent="0.25"/>
  <cols>
    <col min="1" max="1" width="25.6328125" style="1" customWidth="1"/>
    <col min="2" max="6" width="8.6328125" style="1" customWidth="1"/>
    <col min="7" max="16384" width="8.7265625" style="1"/>
  </cols>
  <sheetData>
    <row r="1" spans="1:6" s="4" customFormat="1" ht="14.5" customHeight="1" x14ac:dyDescent="0.25">
      <c r="A1" s="24" t="s">
        <v>13</v>
      </c>
      <c r="B1" s="24"/>
      <c r="C1" s="24"/>
      <c r="D1" s="24"/>
      <c r="E1" s="24"/>
      <c r="F1" s="24"/>
    </row>
    <row r="2" spans="1:6" ht="14.5" customHeight="1" thickBot="1" x14ac:dyDescent="0.3">
      <c r="A2" s="25" t="s">
        <v>0</v>
      </c>
      <c r="B2" s="25"/>
      <c r="C2" s="25"/>
      <c r="D2" s="25"/>
      <c r="E2" s="25"/>
      <c r="F2" s="25"/>
    </row>
    <row r="3" spans="1:6" ht="27" customHeight="1" x14ac:dyDescent="0.25">
      <c r="A3" s="2"/>
      <c r="B3" s="26" t="s">
        <v>1</v>
      </c>
      <c r="C3" s="26" t="s">
        <v>2</v>
      </c>
      <c r="D3" s="28" t="s">
        <v>3</v>
      </c>
      <c r="E3" s="29" t="s">
        <v>4</v>
      </c>
      <c r="F3" s="30"/>
    </row>
    <row r="4" spans="1:6" ht="12.5" customHeight="1" x14ac:dyDescent="0.25">
      <c r="A4" s="3"/>
      <c r="B4" s="27"/>
      <c r="C4" s="27"/>
      <c r="D4" s="27"/>
      <c r="E4" s="6" t="s">
        <v>5</v>
      </c>
      <c r="F4" s="6" t="s">
        <v>6</v>
      </c>
    </row>
    <row r="5" spans="1:6" ht="14.5" customHeight="1" x14ac:dyDescent="0.25">
      <c r="A5" s="7" t="s">
        <v>7</v>
      </c>
      <c r="B5" s="8">
        <f>SUM(B6,B8:B9)</f>
        <v>204.05</v>
      </c>
      <c r="C5" s="8">
        <f>SUM(C6,C8:C9)</f>
        <v>206.98000000000002</v>
      </c>
      <c r="D5" s="8">
        <f>SUM(D6,D8:D9)</f>
        <v>227.07</v>
      </c>
      <c r="E5" s="9">
        <f>D5-C5</f>
        <v>20.089999999999975</v>
      </c>
      <c r="F5" s="10">
        <f>IF(C5=0,"N/A",E5/C5)</f>
        <v>9.7062518117692398E-2</v>
      </c>
    </row>
    <row r="6" spans="1:6" ht="14.5" customHeight="1" x14ac:dyDescent="0.25">
      <c r="A6" s="11" t="s">
        <v>8</v>
      </c>
      <c r="B6" s="12">
        <v>195.36</v>
      </c>
      <c r="C6" s="12">
        <v>198.18</v>
      </c>
      <c r="D6" s="12">
        <v>216.67</v>
      </c>
      <c r="E6" s="13">
        <f t="shared" ref="E6:E10" si="0">D6-C6</f>
        <v>18.489999999999981</v>
      </c>
      <c r="F6" s="14">
        <f t="shared" ref="F6:F10" si="1">IF(C6=0,"N/A",E6/C6)</f>
        <v>9.3299021091936524E-2</v>
      </c>
    </row>
    <row r="7" spans="1:6" ht="14.5" customHeight="1" x14ac:dyDescent="0.25">
      <c r="A7" s="15" t="s">
        <v>9</v>
      </c>
      <c r="B7" s="16">
        <v>26.37</v>
      </c>
      <c r="C7" s="16">
        <v>25.24</v>
      </c>
      <c r="D7" s="16">
        <v>25.24</v>
      </c>
      <c r="E7" s="17">
        <f t="shared" si="0"/>
        <v>0</v>
      </c>
      <c r="F7" s="18">
        <f t="shared" si="1"/>
        <v>0</v>
      </c>
    </row>
    <row r="8" spans="1:6" ht="14.5" customHeight="1" x14ac:dyDescent="0.25">
      <c r="A8" s="11" t="s">
        <v>10</v>
      </c>
      <c r="B8" s="12">
        <v>5.14</v>
      </c>
      <c r="C8" s="12">
        <v>4.8</v>
      </c>
      <c r="D8" s="12">
        <v>6.4</v>
      </c>
      <c r="E8" s="13">
        <f t="shared" si="0"/>
        <v>1.6000000000000005</v>
      </c>
      <c r="F8" s="14">
        <f t="shared" si="1"/>
        <v>0.33333333333333348</v>
      </c>
    </row>
    <row r="9" spans="1:6" ht="14.5" customHeight="1" x14ac:dyDescent="0.25">
      <c r="A9" s="11" t="s">
        <v>11</v>
      </c>
      <c r="B9" s="12">
        <f>SUM(B10:B10)</f>
        <v>3.55</v>
      </c>
      <c r="C9" s="12">
        <f>SUM(C10:C10)</f>
        <v>4</v>
      </c>
      <c r="D9" s="12">
        <f>SUM(D10:D10)</f>
        <v>4</v>
      </c>
      <c r="E9" s="13">
        <f t="shared" si="0"/>
        <v>0</v>
      </c>
      <c r="F9" s="14">
        <f t="shared" si="1"/>
        <v>0</v>
      </c>
    </row>
    <row r="10" spans="1:6" ht="14.5" customHeight="1" thickBot="1" x14ac:dyDescent="0.3">
      <c r="A10" s="19" t="s">
        <v>12</v>
      </c>
      <c r="B10" s="20">
        <v>3.55</v>
      </c>
      <c r="C10" s="20">
        <v>4</v>
      </c>
      <c r="D10" s="20">
        <v>4</v>
      </c>
      <c r="E10" s="21">
        <f t="shared" si="0"/>
        <v>0</v>
      </c>
      <c r="F10" s="22">
        <f t="shared" si="1"/>
        <v>0</v>
      </c>
    </row>
    <row r="11" spans="1:6" ht="13.5" customHeight="1" x14ac:dyDescent="0.25">
      <c r="A11" s="23"/>
      <c r="B11" s="23"/>
      <c r="C11" s="23"/>
      <c r="D11" s="23"/>
      <c r="E11" s="23"/>
      <c r="F11" s="23"/>
    </row>
    <row r="12" spans="1:6" ht="13.5" customHeight="1" x14ac:dyDescent="0.25">
      <c r="A12" s="23"/>
      <c r="B12" s="23"/>
      <c r="C12" s="23"/>
      <c r="D12" s="23"/>
      <c r="E12" s="23"/>
      <c r="F12" s="23"/>
    </row>
    <row r="13" spans="1:6" ht="13.5" customHeight="1" x14ac:dyDescent="0.25">
      <c r="A13" s="23"/>
      <c r="B13" s="23"/>
      <c r="C13" s="23"/>
      <c r="D13" s="23"/>
      <c r="E13" s="23"/>
      <c r="F13" s="23"/>
    </row>
    <row r="14" spans="1:6" ht="13.5" customHeight="1" x14ac:dyDescent="0.25">
      <c r="A14" s="5"/>
      <c r="B14" s="5"/>
      <c r="C14" s="5"/>
      <c r="D14" s="5"/>
      <c r="E14" s="5"/>
      <c r="F14" s="5"/>
    </row>
  </sheetData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5 B9:D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WNNNYYRNKDVH-1321847565-2749</_dlc_DocId>
    <_dlc_DocIdUrl xmlns="7c075b91-a788-4f5b-9c4e-5392c92c7fe8">
      <Url>https://collaboration.inside.nsf.gov/bfa/Budget/BDPlanning/BPLG/_layouts/15/DocIdRedir.aspx?ID=WNNNYYRNKDVH-1321847565-2749</Url>
      <Description>WNNNYYRNKDVH-1321847565-2749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IOS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Oxenrider, Clinton J.</cp:lastModifiedBy>
  <cp:revision/>
  <dcterms:created xsi:type="dcterms:W3CDTF">2018-11-16T16:51:05Z</dcterms:created>
  <dcterms:modified xsi:type="dcterms:W3CDTF">2021-05-25T17:57:13Z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6a3099e6-5243-4ea8-80bb-ff0b5a7eecae</vt:lpwstr>
  </property>
</Properties>
</file>